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Moj disk\Posao\Projekti\Aktualno\Solari i dizalice na javni zgradama\Izvedbeni projekti\"/>
    </mc:Choice>
  </mc:AlternateContent>
  <xr:revisionPtr revIDLastSave="0" documentId="13_ncr:1_{8486F1F3-629E-4788-B672-79EF24FEDE70}" xr6:coauthVersionLast="47" xr6:coauthVersionMax="47" xr10:uidLastSave="{00000000-0000-0000-0000-000000000000}"/>
  <bookViews>
    <workbookView xWindow="-120" yWindow="-120" windowWidth="28110" windowHeight="16440" firstSheet="4" activeTab="11" xr2:uid="{00000000-000D-0000-FFFF-FFFF00000000}"/>
  </bookViews>
  <sheets>
    <sheet name="Opći uvjeti" sheetId="2" r:id="rId1"/>
    <sheet name="DD Posavski Bregi" sheetId="3" r:id="rId2"/>
    <sheet name="DV Livada" sheetId="5" r:id="rId3"/>
    <sheet name="DV Suncokret " sheetId="6" r:id="rId4"/>
    <sheet name="DV Tratinčica" sheetId="7" r:id="rId5"/>
    <sheet name="DV Vjeverica" sheetId="8" r:id="rId6"/>
    <sheet name="KCIG i JVP" sheetId="9" r:id="rId7"/>
    <sheet name="Kuglana" sheetId="10" r:id="rId8"/>
    <sheet name="Poduzetnički inkubator" sheetId="11" r:id="rId9"/>
    <sheet name="SD Alojz Vulinec" sheetId="12" r:id="rId10"/>
    <sheet name="Svlačionice" sheetId="13" r:id="rId11"/>
    <sheet name="Rekapitulacija_Elektro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3" l="1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 l="1"/>
  <c r="E12" i="4" s="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 l="1"/>
  <c r="E11" i="4" s="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 l="1"/>
  <c r="E10" i="4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 l="1"/>
  <c r="E9" i="4" s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 l="1"/>
  <c r="E8" i="4" s="1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 l="1"/>
  <c r="E7" i="4" s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 l="1"/>
  <c r="E6" i="4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 l="1"/>
  <c r="E5" i="4" s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 l="1"/>
  <c r="E4" i="4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 l="1"/>
  <c r="E3" i="4" s="1"/>
  <c r="E14" i="4" s="1"/>
</calcChain>
</file>

<file path=xl/sharedStrings.xml><?xml version="1.0" encoding="utf-8"?>
<sst xmlns="http://schemas.openxmlformats.org/spreadsheetml/2006/main" count="576" uniqueCount="117">
  <si>
    <t>Izvođač je prije sastavljanja ponude obvezan detaljno proučiti svu ponudbenu dokumentaciju, te opće uvjete, opise i količine radova u troškovniku.
U zasebnoj stavci svake od grupa radova potrebno je nuditi i tekstualno obrazložiti dodatne radove / materijale koji nisu predviđeni stavkama troškovnika predmetne grupe radova, a odnosi se na:
- dodatne troškove nastale kao posljedica specifičnosti nuđenih materijala, proizvoda i radova od strane izvođača
- ustanovljene razlike u količinama.
Dodatni radovi neće se prihvatiti kao valjani ukoliko nisu navedeni sa obrazloženjem Izvođača, a kao sastavni dio ponude.</t>
  </si>
  <si>
    <t>OSTALI RADOVI</t>
  </si>
  <si>
    <t xml:space="preserve">Cijene iz ponude ugovaratelja radova su fiksne tijekom cijelog vremena gradnje. </t>
  </si>
  <si>
    <t>Ukoliko za neke od stavki, u kojima je  naveden tip, predlaže alternativu mora dokazati da je alternativa jednako vrijedna.</t>
  </si>
  <si>
    <t>Ukoliko neke od stavki ne nudi  to u svojoj ponudi mora posebno naglasiti.</t>
  </si>
  <si>
    <t xml:space="preserve">Ponuđač radova mora ponuditi sve stavke iz ovog troškovnika. </t>
  </si>
  <si>
    <t>Pretpostavka za primopredaju je predočenje potvrde o uspješno obavljenom tehničkom pregledu (uporabna dozvola) ili pregledu od ovlaštene institucije.</t>
  </si>
  <si>
    <t>Jamstveni rok počinje teći s danom kada investitor ili njegov punomoćnik izvrše primopredaju objekta bez nedostataka.</t>
  </si>
  <si>
    <t>Izvođač je dužan uskladiti projektnu dokumentaciju sa stvarno izvedenim stanjem, te istu s izmjenama isporučiti investitoru u 1 primjerku.</t>
  </si>
  <si>
    <t>Ateste ugrađenih materijala i uređaja, upute za korištenje kao i mjerne protokole izdane od ovlaštenih institucija treba priložiti prije tehničkog pregleda.</t>
  </si>
  <si>
    <t>Tehničke ili vizuelne nedostatke bilo koje vrste, koje primijeti investitor, treba izmijeniti bez odgode i bez naknade.</t>
  </si>
  <si>
    <t xml:space="preserve">Dodatni radovi smiju se izvoditi samo kad ih naloži i odobri investitor. </t>
  </si>
  <si>
    <t>Prije početka izvođenja obvezno izvršiti usklađenje s ostalim izvođačima radova.</t>
  </si>
  <si>
    <t>Sve kabele označiti na oba kraja.</t>
  </si>
  <si>
    <t>Natpisne pločice/oznake elektro ormara izvesti na plastičnoj graviranoj pločici ili printanoj bijeloj samoljepivoj traci.</t>
  </si>
  <si>
    <t>Tekstove natpisnih  pločica/oznaka elektro ormara treba uskladiti sa nazivima iz IZVEDBENOG PROJEKTA.</t>
  </si>
  <si>
    <t>Sječenje kabela izvesti na licu mjesta nakon izmjerene stvarne dužine trase (posebno se to odnosi na kabele većih presjeka).</t>
  </si>
  <si>
    <t xml:space="preserve">Sve elektro ormare izraditi isključivo prema izvedbenim shemama. </t>
  </si>
  <si>
    <t xml:space="preserve">Prije izrade elektro ormara i naručivanja opreme potrebno je proučiti izvedbeni projekt. </t>
  </si>
  <si>
    <t>U cijenu ukalkulirati sva pomoćna sredstva potrebna za rad (skele, podizne platforme, dizalice …).</t>
  </si>
  <si>
    <t>U cijenu ukalkulirati sve potrebne transporte do ugradnje na objektu.</t>
  </si>
  <si>
    <t>U cijenu ukalkulirati sav potreban spojni, montažni, pridržni i ostali materijal potreban za potpunu funkcionalnost.</t>
  </si>
  <si>
    <t>Cijena za svaku točku ovog troškovnika mora obuhvatiti dobavu, montažu, spajanje, po potrebi uzemljenje, te dovođenje u stanje potpune funkcionalnosti.</t>
  </si>
  <si>
    <t xml:space="preserve">Izvođač je dužan ugraditi svu opremu koja je navedena u IZVEDBENOM PROJEKTU iako ona nije navedena u troškovniku. </t>
  </si>
  <si>
    <t>Za sve eventualne primjedbe/nejsnoće u pogledu troškovnika, obratiti se investitoru prije davanja ponude.</t>
  </si>
  <si>
    <t>Cjelinu projekta čine nacrti, tehnički opis i ovaj troškovnik sa općim uvjetima. Eventualna odstupanja treba prethodno dogovoriti sa investitorom, nadzornim inženjerom i projektantom za svaki pojedini slučaj.</t>
  </si>
  <si>
    <t>Za sve radove obuvaćene ovim troškovnikom, izvođač se treba pridržavati važećih Zakona i pripadajućih propisa.</t>
  </si>
  <si>
    <t xml:space="preserve">NAPOMENE:
</t>
  </si>
  <si>
    <t>0. OPĆI UVJETI IZVOĐENJA</t>
  </si>
  <si>
    <t>UKUPNO SUNČANA ELEKTRANA</t>
  </si>
  <si>
    <t>kompl.</t>
  </si>
  <si>
    <t xml:space="preserve">Ispitivanje sunčane elektrane u pokusnom radu uz mjerenje kvalitete električne energije.
-prema usuglašenom programu ispitivanja elektrane u probnom radu s HEP-ODS-om
-prema normi EN 50160
-prema uvjetima iz prethodne elektroenergetske suglasnosti
-ispitivanje zaštitnih funkcija elektrane prema usuglašenom planu i programu ispitivanja sunčane elektrane u paralelnom radu sa mrežom </t>
  </si>
  <si>
    <t>Beznaponsko ispitivanje električnih instalacija elektrane.
-u skladu s propisima
-ispitivanje izolacije
-ispitivanje otpora uzemljivača
-ispitivanje zaštite od dodira
-ostala ispitivanja po potrebi</t>
  </si>
  <si>
    <t>Montaža i spajanje elektrane 6.750  kWp do potpune funkcionalnsoti</t>
  </si>
  <si>
    <t>Građevinsko obrtnički radovi - stavka uključuje sav potreban materijal, opremu i radove za vraćanje građevine u prvobitno stanje. Stavka uključuje vodotjesno i vatrootporno brtvljenje.</t>
  </si>
  <si>
    <t>Razvodni ormar +RFN_DC isporučen kompletno ožičen i ispitan sastavljen od: 
-Kućišta ormara nadžbukna ugradnja 500x500x350 (ŠxVxD) 
-montažne ploče
-plastificirani u RAL 7035
-vrata s ključem
-odvodnik prenapona tip 2, 1100V, 20kA, 2P, 1kom
-rastalni osigurač sa podnožjem gPV16A, 2kom
-teretna DC sklopka In=20A, 2p, 1kom
Ormar treba isporučiti sa CE oznakom, izvješćem o ispitivanju, uputama za upotrebu, jedopolnom shemom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</si>
  <si>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In=16A, 300mA ,4p, 1kom
-prekidači invertera  In=16A, C karakteristika, 4P, 1 kom
-minijaturni prekidač, In=6A, B karakteristika, 1P, 2 kom
Ormar treba isporučiti sa CE oznakom, izvješćem o ispitivanju, uputama za upotrebu, jedopolnom shemom, oznakom uzemljenja na vanjskoj strani ormara TN-S</t>
  </si>
  <si>
    <t>Mišljenje ovlaštenog statičara o stanju krovne konstrukcije s obzirom na ugradnju fotonaponske elektrane</t>
  </si>
  <si>
    <t>m</t>
  </si>
  <si>
    <t>Nabava, dobava i montaža perforirane kabelske police vruče cinčane dimenzija 200x60 sa poklopcem, uključujući sav ovjesni i montažni pribor i materijal</t>
  </si>
  <si>
    <t>Tipkalo za iskapčanje u nuždi, kmpl. sa montažom i spajanjem</t>
  </si>
  <si>
    <t>Nabava, dobava, polaganje i spajanje kabela P/F ž/z  1x35mm2</t>
  </si>
  <si>
    <t>Nabava, dobava, polaganje i spajanje kabela P/F ž/z  1x6 mm2</t>
  </si>
  <si>
    <t xml:space="preserve">Nabava, dobava, polaganje i spajanje kabela S/FTP CAT7E </t>
  </si>
  <si>
    <t>Nabava, dobava, polaganje i spajanje kabela FG16OR16 5x4 mm2</t>
  </si>
  <si>
    <t>Nabava, dobava, polaganje i spajanje kabela NHXH EI90 2x1,5mm2</t>
  </si>
  <si>
    <t>Nabava, dobava, polaganje i spajanje kabela PV H1Z2Z2-K, 1x4mm², 1.8 kV, 70 A</t>
  </si>
  <si>
    <t>kom</t>
  </si>
  <si>
    <t>Konektori MC4 (m+f)</t>
  </si>
  <si>
    <t>Pred-montirni element za prihvat FN modula (srednji)dimenzija prihvata modula: od 30 - 50mm</t>
  </si>
  <si>
    <t>Pred-montirni element za prihvat FN modula (krajnji), dimenzija prihvata modula: od 30 - 50mm</t>
  </si>
  <si>
    <t>Trapezni nosač od aluminija EN AW-6063 T66 za prihvat modula na pokrov od trapeznog lima, dimenzija 86x21x(350-750)mm (ŠxVxD) (vertikalno polaganje - stavka uključuje potreban vijčani materijal</t>
  </si>
  <si>
    <t>Dobava i ugradnja izmjenjivača
- trofazni izmjenjivač
- maksimalna snaga AC: 6 kW
 - ugrađena prenaponska i zaštita diferencijalne struje
-  minimalno 2 MPPT trackera
- max ulazna DC snaga 9000 Wp 
- zaštite IP65 za ugradnju na otvorenome
- radni temperaturni raspon -25 degC do +60 degC
- jamstvo 5 godina
- 98.4% korisnost 
-Ethernet - ETH x1, 10/100 Mbps
- RS485 - COM x3, 2400/4800/9600/19200/115200 bps,1000m
- 2G/3G/4G - LTE FDD, LTE TDD, WCDMA, GSM2
 -Digital/Analog Input/Output 
- DI x4, DO x2, AI x4
- Active DO
- 12V, 100mA
- Sadrži SPD</t>
  </si>
  <si>
    <t>Dobava i ugradnja fotonaponskih panela
- monokristalne ćelije, 
- snaga 450 W, 
-dimenzije 2094x1038x35 mm  (20.7%), dozvoljeno odstupanje dimenzija +/- 5%
- učinkovitost modula : 20.7% ili više
- tolerancija snage: +/- 5%
- jamstvo na izlaznu snagu 90% snage 10 godina
- jamstvo na izlaznu snagu 80% snage 25 godina</t>
  </si>
  <si>
    <t xml:space="preserve">Osnovna oprema </t>
  </si>
  <si>
    <t>U jedinične cijene opreme obavezno uključiti sve nabavne i transporte troškove do lokacije investitora.  Sav osnovni i pomoćni materijal,a sve do potpune funkcionalne gotovosti pojedine stavke, uključivo čišćenje nakon dovršetka i u tijeku radova - ako opisom stavke nije drugačije određeno, mora biti uključeno.</t>
  </si>
  <si>
    <t>NAPOMENA:</t>
  </si>
  <si>
    <t>ukupno</t>
  </si>
  <si>
    <t xml:space="preserve">jed. cijena </t>
  </si>
  <si>
    <t>kol.</t>
  </si>
  <si>
    <t>j.mj.</t>
  </si>
  <si>
    <t>opis</t>
  </si>
  <si>
    <t>r.br.</t>
  </si>
  <si>
    <t>01. ELEKTROMONTAŽNI  RADOVI</t>
  </si>
  <si>
    <t>Mario Božić, struč.spec.ing.el.</t>
  </si>
  <si>
    <t>Projektant:</t>
  </si>
  <si>
    <t>UKUPNO</t>
  </si>
  <si>
    <t>PDV</t>
  </si>
  <si>
    <t>REKAPITULACIJA</t>
  </si>
  <si>
    <t>Društveni dom Posavski Bregi</t>
  </si>
  <si>
    <t>Montaža i spajanje elektrane 41.85  kWp do potpune funkcionalnsoti</t>
  </si>
  <si>
    <t>Razvodni ormar +RDC isporučen kompletno ožičen i ispitan sastavljen od: 
-Kućišta ormara nadžbukna ugradnja 558x378x350 (ŠxVxD) 
-montažne ploče
-plastificirani u RAL 7035
-vrata s ključem
-odvodnik prenapona tip 2, 1100V, 20kA, 2P, 4kom
-rastalni osigurač sa podnožjem gPV16A, 14kom
-teretna DC sklopka In=32A, 2p, 4kom
Ormar treba isporučiti sa CE oznakom, izvješćem o ispitivanju, uputama za upotrebu, jedopolnom shemom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</si>
  <si>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In=63A, 300mA ,4p, 1kom
-prekidači invertera  In=63A, C karakteristika, 4P, 1 kom
-minijaturni prekidač, In=6A, B karakteristika, 1P, 2 kom
Ormar treba isporučiti sa CE oznakom, izvješćem o ispitivanju, uputama za upotrebu, jedopolnom shemom, oznakom uzemljenja na vanjskoj strani ormara TN-S</t>
  </si>
  <si>
    <t>Nabava, dobava, polaganje i spajanje kabela FG16OR16 5x16 mm2</t>
  </si>
  <si>
    <t>Nabava, dobava, polaganje i spajanje kabela PV H1Z2Z2-K, 1x6mm², 1.8 kV, 70 A</t>
  </si>
  <si>
    <t>Dobava i ugradnja izmjenjivača
- trofazni izmjenjivač
- maksimalna snaga AC: 36 kW
 - ugrađena prenaponska i zaštita diferencijalne struje
-  minimalno 2 MPPT trackera
- max ulazna DC snaga 41850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</si>
  <si>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Dobava i ugradnja fotonaponskih panela
- monokristalne ćelije, 
- snaga 450 W, 
-dimenzije 2094x1038x35 mm, dozvoljeno odstupanje dimenzija +/- 5%
- učinkovitost modula : 20.7% ili više
- tolerancija snage: +/- 5%
- jamstvo na izlaznu snagu 90% snage 10 godina
- jamstvo na izlaznu snagu 80% snage 25 godina</t>
  </si>
  <si>
    <t>Dječji vrtić Livada</t>
  </si>
  <si>
    <t>Montaža i spajanje elektrane 24.75  kWp do potpune funkcionalnsoti</t>
  </si>
  <si>
    <t>Razvodni ormar +RDC isporučen kompletno ožičen i ispitan sastavljen od: 
-Kućišta ormara nadžbukna ugradnja 500x500x350 (ŠxVxD) 
-montažne ploče
-plastificirani u RAL 7035
-vrata s ključem
-odvodnik prenapona tip 2, 1100V, 20kA, 2P, 1kom
-rastalni osigurač sa podnožjem gPV16A, 6kom
-teretna DC sklopka In=20A, 2p, 1kom
Ormar treba isporučiti sa CE oznakom, izvješćem o ispitivanju, uputama za upotrebu, jedopolnom shemom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</si>
  <si>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In=40A, 300mA ,4p, 1kom
-prekidači invertera  In=40A, C karakteristika, 4P, 1 kom
-minijaturni prekidač, In=6A, B karakteristika, 1P, 2 kom
Ormar treba isporučiti sa CE oznakom, izvješćem o ispitivanju, uputama za upotrebu, jedopolnom shemom, oznakom uzemljenja na vanjskoj strani ormara TN-S</t>
  </si>
  <si>
    <t>Dobava i ugradnja izmjenjivača
- trofazni izmjenjivač
- maksimalna snaga AC: 20 kW
 - ugrađena prenaponska i zaštita diferencijalne struje
-  minimalno 2 MPPT trackera
- max ulazna DC snaga 29760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</si>
  <si>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Dječji vrtić Suncokret</t>
  </si>
  <si>
    <t>Montaža i spajanje elektrane 12.6  kWp do potpune funkcionalnsoti</t>
  </si>
  <si>
    <t>Razvodni ormar +RDC isporučen kompletno ožičen i ispitan sastavljen od: 
-Kućišta ormara nadžbukna ugradnja 500x500x350 (ŠxVxD) 
-montažne ploče
-plastificirani u RAL 7035
-vrata s ključem
-odvodnik prenapona tip 2, 1100V, 20kA, 2P, 2kom
-rastalni osigurač sa podnožjem gPV16A, 4kom
-teretna DC sklopka In=32A, 2p, 2kom
Ormar treba isporučiti sa CE oznakom, izvješćem o ispitivanju, uputama za upotrebu, jedopolnom shemom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</si>
  <si>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In=25A, 300mA ,4p, 1kom
-prekidači invertera  In=25A, C karakteristika, 4P, 1 kom
-minijaturni prekidač, In=6A, B karakteristika, 1P, 2 kom
Ormar treba isporučiti sa CE oznakom, izvješćem o ispitivanju, uputama za upotrebu, jedopolnom shemom, oznakom uzemljenja na vanjskoj strani ormara TN-S</t>
  </si>
  <si>
    <t>Dobava i ugradnja izmjenjivača
- trofazni izmjenjivač
- maksimalna snaga AC: 10 kW
 - ugrađena prenaponska i zaštita diferencijalne struje
-  minimalno 2 MPPT trackera
- max ulazna DC snaga 14880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</si>
  <si>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Dječji vrtić Tratinčica</t>
  </si>
  <si>
    <t>Montaža i spajanje elektrane 6.3  kWp do potpune funkcionalnsoti</t>
  </si>
  <si>
    <t>Razvodni ormar +RDC isporučen kompletno ožičen i ispitan sastavljen od: 
-Kućišta ormara nadžbukna ugradnja 500x500x350 (ŠxVxD) 
-montažne ploče
-plastificirani u RAL 7035
-vrata s ključem
-odvodnik prenapona tip 2, 1100V, 20kA, 2P, 2kom
-rastalni osigurač sa podnožjem gPV16A, 23kom
-teretna DC sklopka In=20A, 2p, 4kom
Ormar treba isporučiti sa CE oznakom, izvješćem o ispitivanju, uputama za upotrebu, jedopolnom shemom</t>
  </si>
  <si>
    <t>Nosač od aluminija EN AW-6063 T66 za prihvat modula na krov pokriven crijepom, s mogučnosti namještanja 7mm (gore-dolje), 25mm (lijevo-desno), (vertikalno polaganje - stavka uključuje potreban vijčani materijal</t>
  </si>
  <si>
    <t>Dobava i ugradnja šine izrađene od aluminija duljine 6.2m</t>
  </si>
  <si>
    <t>Dobava i ugradnja izmjenjivača
- trofazni izmjenjivač
- maksimalna snaga AC: 5 kW
 - ugrađena prenaponska i zaštita diferencijalne struje
-  minimalno 2 MPPT trackera
- max ulazna DC snaga 10000 Wp 
- zaštite IP65 za ugradnju na otvorenome
- radni temperaturni raspon -25 degC do +60 degC
- jamstvo 5 godina
- 98.4% korisnost 
-Ethernet - ETH x1, 10/100 Mbps
- RS485 - COM x3, 2400/4800/9600/19200/115200 bps,1000m
- 2G/3G/4G - LTE FDD, LTE TDD, WCDMA, GSM2
 -Digital/Analog Input/Output 
- DI x4, DO x2, AI x4
- Active DO
- 12V, 100mA
- Sadrži SPD</t>
  </si>
  <si>
    <t>Dobava i ugradnja fotonaponskih panela
- monokristalne ćelije, 
- snaga 450 W, 
-dimenzije 2094x1038x35 mm, dozvoljeno odstupanje dimenzija +/- 5%
- učinkovitost modula : 20.7% ili više
- tolerancija snage:  +/- 5%
- jamstvo na izlaznu snagu 90% snage 10 godina
- jamstvo na izlaznu snagu 80% snage 25 godina</t>
  </si>
  <si>
    <t>Dječji vrtić Vjeverica</t>
  </si>
  <si>
    <t>Montaža i spajanje elektrane 25.2  kWp do potpune funkcionalnsoti</t>
  </si>
  <si>
    <t>Razvodni ormar +RDC isporučen kompletno ožičen i ispitan sastavljen od: 
-Kućišta ormara nadžbukna ugradnja 500x500x350 (ŠxVxD) 
-montažne ploče
-plastificirani u RAL 7035
-vrata s ključem
-odvodnik prenapona tip 2, 1100V, 20kA, 2P, 1kom
-rastalni osigurač sa podnožjem gPV16A, 8kom
-teretna DC sklopka In=20A, 2p, 2kom
Ormar treba isporučiti sa CE oznakom, izvješćem o ispitivanju, uputama za upotrebu, jedopolnom shemom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</si>
  <si>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In=50A, 300mA ,4p, 1kom
-prekidači invertera  In=50A, C karakteristika, 4P, 1 kom
-minijaturni prekidač, In=6A, B karakteristika, 1P, 2 kom
Ormar treba isporučiti sa CE oznakom, izvješćem o ispitivanju, uputama za upotrebu, jedopolnom shemom, oznakom uzemljenja na vanjskoj strani ormara TN-S</t>
  </si>
  <si>
    <t>Dobava i ugradnja izmjenjivača
- trofazni izmjenjivač
- maksimalna snaga AC: 20 kW
 - ugrađena prenaponska i zaštita diferencijalne struje
-  minimalno 2 MPPT trackera
- max ulazna DC snaga 30000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</si>
  <si>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Dobava i ugradnja fotonaponskih panela
- monokristalne ćelije, 
- snaga 450 W, 
- dimenzije 2094x1038x35 mm, dozvoljeno odstupanje dimenzija +/- 5%
- učinkovitost modula : 20.7% ili više
- tolerancija snage: +/- 5%
- jamstvo na izlaznu snagu 90% snage 10 godina
- jamstvo na izlaznu snagu 80% snage 25 godina</t>
  </si>
  <si>
    <t>Komunalni centar i Javna vatrogasna postrojba</t>
  </si>
  <si>
    <t>Montaža i spajanje elektrane 7.2 kWp do potpune funkcionalnsoti</t>
  </si>
  <si>
    <t>Razvodni ormar +RFN_AC isporučen kompletno ožičen i ispitan sastavljen od: 
-Kućišta ormara nadžbukna ugradnja 500x500x400 (ŠxVxD) IP 65
-montažne ploče
-plastificirani u RAL 7035
-vrata s ključem
-odvodnik prenapona tip 1+2
-rastalni osigurć s podnožjem 3p, 100A
-glavni prekidač elektrane sa isklopnim svitkom i elektroničkom zaštitnom jedinicom Un=600V, In=16A, 300mA ,4p, 1kom
-prekidači invertera  In=16A, C karakteristika, 4P, 1 kom
-minijaturni prekidač, In=6A, B karakteristika, 1P, 2 kom
Ormar treba isporučiti sa CE oznakom, izvješćem o ispitivanju, uputama za upotrebu, jedopolnom shemom, oznakom uzemljenja na vanjskoj strani ormara TN-S</t>
  </si>
  <si>
    <t>Dobava i ugradnja izmjenjivača
- trofazni izmjenjivač
- maksimalna snaga AC: 8 kW
 - ugrađena prenaponska i zaštita diferencijalne struje
-  minimalno 2 MPPT trackera
- max ulazna DC snaga 9000 Wp 
- zaštite IP65 za ugradnju na otvorenome
- radni temperaturni raspon -25 degC do +60 degC
- jamstvo 5 godina
- 98.4% korisnost 
-Ethernet - ETH x1, 10/100 Mbps
- RS485 - COM x3, 2400/4800/9600/19200/115200 bps,1000m
- 2G/3G/4G - LTE FDD, LTE TDD, WCDMA, GSM2
 -Digital/Analog Input/Output 
- DI x4, DO x2, AI x4
- Active DO
- 12V, 100mA
- Sadrži SPD</t>
  </si>
  <si>
    <t>Kuglana (SP Zelenjak)</t>
  </si>
  <si>
    <t>Montaža i spajanje elektrane 14.4  kWp do potpune funkcionalnsoti</t>
  </si>
  <si>
    <t xml:space="preserve">Dobava i ugradnja nosača 6.2m Al šina. Stavka uključujuće sav potreban balast i/ili pričvrsni materijal </t>
  </si>
  <si>
    <t>Dobava i ugradnja izmjenjivača
- trofazni izmjenjivač
- maksimalna snaga AC: 12 kW
 - ugrađena prenaponska i zaštita diferencijalne struje
-  minimalno 2 MPPT trackera
- max ulazna DC snaga 15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</si>
  <si>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Modularni drvno tehnološki poduzetnički inkubator</t>
  </si>
  <si>
    <t>Montaža i spajanje elektrane 13.05 kWp do potpune funkcionalnsoti</t>
  </si>
  <si>
    <t>Razvodni ormar +RFN_AC isporučen kompletno ožičen i ispitan sastavljen od: 
-Kućišta ormara nadžbukna ugradnja 500x500x400 (ŠxVxD) IP 65
-montažne ploče
-plastificirani u RAL 7035
-vrata s ključem
-odvodnik prenapona tip 1+2
-glavni prekidač elektrane sa isklopnim svitkom i elektroničkom zaštitnom jedinicom Un=600V, In=32A, 300mA ,4p, 1kom
-prekidači invertera  In=32A, C karakteristika, 4P, 1 kom
-minijaturni prekidač, In=6A, B karakteristika, 1P, 2 kom
Ormar treba isporučiti sa CE oznakom, izvješćem o ispitivanju, uputama za upotrebu, jedopolnom shemom, oznakom uzemljenja na vanjskoj strani ormara TN-S</t>
  </si>
  <si>
    <t>Dobava i ugradnja izmjenjivača
- trofazni izmjenjivač
- maksimalna snaga AC: 12 kW
 - ugrađena prenaponska i zaštita diferencijalne struje
-  minimalno 2 MPPT trackera
- max ulazna DC snaga 14880 Wp 
- zaštite IP65 za ugradnju na otvorenome
- radni temperaturni raspon -25 degC do +60 degC
- jamstvo 5 godina
- 98.6% korisnost 
-Ethernet - ETH x1, 10/100 Mbps
- RS485 - COM x3, 2400/4800/9600/19200/115200 bps,1000m
- 2G/3G/4G - LTE FDD, LTE TDD, WCDMA, GSM2
 -Digital/Analog Input/Output 
- DI x4, DO x2, AI x4
- Active DO
- 12V, 100mA
- Sadrži SPD</t>
  </si>
  <si>
    <t>Spomen dom Alojz Vulinec</t>
  </si>
  <si>
    <t>Montaža i spajanje elektrane 4.05 kWp do potpune funkcionalnsoti</t>
  </si>
  <si>
    <t>Razvodni ormar +RDC isporučen kompletno ožičen i ispitan sastavljen od: 
-Kućišta ormara nadžbukna ugradnja 500x500x350 (ŠxVxD) 
-montažne ploče
-plastificirani u RAL 7035
-vrata s ključem
-odvodnik prenapona tip 2, 1100V, 20kA, 2P, 1kom
-rastalni osigurač sa podnožjem gPV16A, 2kom
-teretna DC sklopka In=32A, 2p, 1kom
Ormar treba isporučiti sa CE oznakom, izvješćem o ispitivanju, uputama za upotrebu, jedopolnom shemom</t>
  </si>
  <si>
    <t>Dobava i ugradnja izmjenjivača
- trofazni izmjenjivač
- maksimalna snaga AC: 4 kW
 - ugrađena prenaponska i zaštita diferencijalne struje
-  minimalno 2 MPPT trackera
- max ulazna DC snaga 5000 Wp 
- zaštite IP65 za ugradnju na otvorenome
- radni temperaturni raspon -25 degC do +60 degC
- jamstvo 5 godina
- 98.4% korisnost 
-Ethernet - ETH x1, 10/100 Mbps
- RS485 - COM x3, 2400/4800/9600/19200/115200 bps,1000m
- 2G/3G/4G - LTE FDD, LTE TDD, WCDMA, GSM2
 -Digital/Analog Input/Output 
- DI x4, DO x2, AI x4
- Active DO
- 12V, 100mA
- Sadrži SPD</t>
  </si>
  <si>
    <t>Svlačionice (SP Zelenjak)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</si>
</sst>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Open Sans"/>
      <family val="2"/>
    </font>
    <font>
      <b/>
      <sz val="9"/>
      <name val="Open Sans"/>
      <family val="2"/>
    </font>
    <font>
      <sz val="8"/>
      <name val="Open Sans"/>
      <family val="2"/>
    </font>
    <font>
      <sz val="10"/>
      <color indexed="8"/>
      <name val="Arial"/>
      <family val="2"/>
      <charset val="238"/>
    </font>
    <font>
      <sz val="8"/>
      <color theme="1"/>
      <name val="Open Sans"/>
      <family val="2"/>
    </font>
    <font>
      <sz val="9"/>
      <color theme="1"/>
      <name val="Arial"/>
      <family val="2"/>
      <charset val="238"/>
    </font>
    <font>
      <sz val="10"/>
      <name val="Open Sans"/>
      <family val="2"/>
    </font>
    <font>
      <sz val="10"/>
      <color theme="1"/>
      <name val="Open Sans"/>
      <family val="2"/>
    </font>
    <font>
      <sz val="10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B9BD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6" fillId="0" borderId="0"/>
    <xf numFmtId="0" fontId="8" fillId="0" borderId="0">
      <alignment horizontal="justify" vertical="justify" wrapText="1"/>
    </xf>
  </cellStyleXfs>
  <cellXfs count="72">
    <xf numFmtId="0" fontId="0" fillId="0" borderId="0" xfId="0"/>
    <xf numFmtId="0" fontId="3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 vertical="top"/>
    </xf>
    <xf numFmtId="0" fontId="4" fillId="2" borderId="1" xfId="2" applyFont="1" applyFill="1" applyBorder="1" applyAlignment="1">
      <alignment horizontal="justify" vertical="top"/>
    </xf>
    <xf numFmtId="0" fontId="3" fillId="3" borderId="1" xfId="2" applyFont="1" applyFill="1" applyBorder="1" applyAlignment="1">
      <alignment horizontal="center" vertical="top"/>
    </xf>
    <xf numFmtId="4" fontId="3" fillId="4" borderId="2" xfId="0" applyNumberFormat="1" applyFont="1" applyFill="1" applyBorder="1" applyAlignment="1" applyProtection="1">
      <alignment horizontal="center" vertical="center"/>
      <protection locked="0"/>
    </xf>
    <xf numFmtId="4" fontId="7" fillId="0" borderId="0" xfId="4" applyNumberFormat="1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4" fontId="3" fillId="4" borderId="3" xfId="0" applyNumberFormat="1" applyFont="1" applyFill="1" applyBorder="1" applyAlignment="1" applyProtection="1">
      <alignment vertical="top"/>
      <protection locked="0"/>
    </xf>
    <xf numFmtId="0" fontId="3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justify" vertical="top" wrapText="1"/>
    </xf>
    <xf numFmtId="49" fontId="3" fillId="4" borderId="3" xfId="0" applyNumberFormat="1" applyFont="1" applyFill="1" applyBorder="1" applyAlignment="1">
      <alignment vertical="top"/>
    </xf>
    <xf numFmtId="4" fontId="3" fillId="0" borderId="3" xfId="0" applyNumberFormat="1" applyFont="1" applyBorder="1" applyAlignment="1" applyProtection="1">
      <alignment vertical="top"/>
      <protection locked="0"/>
    </xf>
    <xf numFmtId="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/>
    </xf>
    <xf numFmtId="4" fontId="3" fillId="0" borderId="3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vertical="top"/>
    </xf>
    <xf numFmtId="49" fontId="3" fillId="4" borderId="3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/>
    </xf>
    <xf numFmtId="4" fontId="3" fillId="0" borderId="6" xfId="0" applyNumberFormat="1" applyFont="1" applyBorder="1" applyAlignment="1" applyProtection="1">
      <alignment vertical="top"/>
      <protection locked="0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 applyProtection="1">
      <alignment vertical="top"/>
      <protection locked="0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 applyProtection="1">
      <alignment vertical="top"/>
      <protection locked="0"/>
    </xf>
    <xf numFmtId="0" fontId="5" fillId="0" borderId="0" xfId="4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top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5" fillId="0" borderId="0" xfId="5" applyFont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 wrapText="1"/>
    </xf>
    <xf numFmtId="49" fontId="9" fillId="3" borderId="5" xfId="0" applyNumberFormat="1" applyFont="1" applyFill="1" applyBorder="1" applyAlignment="1" applyProtection="1">
      <alignment horizontal="center" vertical="top"/>
      <protection locked="0"/>
    </xf>
    <xf numFmtId="49" fontId="9" fillId="3" borderId="3" xfId="0" applyNumberFormat="1" applyFont="1" applyFill="1" applyBorder="1" applyAlignment="1" applyProtection="1">
      <alignment horizontal="center" vertical="top"/>
      <protection locked="0"/>
    </xf>
    <xf numFmtId="49" fontId="9" fillId="3" borderId="4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3" fillId="2" borderId="3" xfId="0" applyFont="1" applyFill="1" applyBorder="1" applyAlignment="1" applyProtection="1">
      <alignment horizontal="justify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 hidden="1"/>
    </xf>
    <xf numFmtId="4" fontId="5" fillId="0" borderId="0" xfId="4" applyNumberFormat="1" applyFont="1" applyAlignment="1" applyProtection="1">
      <alignment horizontal="right" vertical="center" wrapText="1"/>
      <protection locked="0"/>
    </xf>
    <xf numFmtId="49" fontId="3" fillId="4" borderId="0" xfId="0" applyNumberFormat="1" applyFont="1" applyFill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locked="0" hidden="1"/>
    </xf>
    <xf numFmtId="49" fontId="5" fillId="0" borderId="0" xfId="0" applyNumberFormat="1" applyFont="1" applyAlignment="1" applyProtection="1">
      <alignment horizontal="left" vertical="top" wrapText="1"/>
      <protection locked="0" hidden="1"/>
    </xf>
    <xf numFmtId="0" fontId="5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justify" vertical="top"/>
      <protection locked="0"/>
    </xf>
    <xf numFmtId="165" fontId="4" fillId="0" borderId="2" xfId="3" applyNumberFormat="1" applyFont="1" applyFill="1" applyBorder="1" applyAlignment="1" applyProtection="1">
      <alignment vertical="top"/>
    </xf>
    <xf numFmtId="165" fontId="4" fillId="0" borderId="0" xfId="3" applyNumberFormat="1" applyFont="1" applyFill="1" applyBorder="1" applyAlignment="1" applyProtection="1">
      <alignment vertical="top"/>
    </xf>
    <xf numFmtId="165" fontId="4" fillId="0" borderId="3" xfId="0" applyNumberFormat="1" applyFont="1" applyBorder="1" applyAlignment="1">
      <alignment vertical="top"/>
    </xf>
    <xf numFmtId="165" fontId="4" fillId="4" borderId="3" xfId="3" applyNumberFormat="1" applyFont="1" applyFill="1" applyBorder="1" applyAlignment="1" applyProtection="1">
      <alignment vertical="top"/>
    </xf>
    <xf numFmtId="165" fontId="5" fillId="0" borderId="0" xfId="3" applyNumberFormat="1" applyFont="1" applyFill="1" applyBorder="1" applyAlignment="1" applyProtection="1">
      <alignment horizontal="center" vertical="center"/>
      <protection locked="0"/>
    </xf>
    <xf numFmtId="165" fontId="5" fillId="0" borderId="0" xfId="3" applyNumberFormat="1" applyFont="1" applyFill="1" applyBorder="1" applyAlignment="1" applyProtection="1">
      <alignment horizontal="center" vertical="center"/>
    </xf>
    <xf numFmtId="165" fontId="4" fillId="4" borderId="2" xfId="3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left" vertical="center" wrapText="1"/>
      <protection locked="0" hidden="1"/>
    </xf>
    <xf numFmtId="0" fontId="5" fillId="0" borderId="0" xfId="5" applyFont="1" applyAlignment="1" applyProtection="1">
      <alignment vertical="center" wrapText="1"/>
      <protection locked="0"/>
    </xf>
  </cellXfs>
  <cellStyles count="6">
    <cellStyle name="Currency 2" xfId="3" xr:uid="{95A8ADCC-88FF-4F40-B2DF-5A8779B45945}"/>
    <cellStyle name="Normal 2 2 4" xfId="1" xr:uid="{2A39D9A5-AC03-437A-A10F-37A8DE743726}"/>
    <cellStyle name="Normal 8" xfId="5" xr:uid="{D85B2236-7CA4-4FB8-9A53-E1E5D3ACE834}"/>
    <cellStyle name="Normal_Sheet1" xfId="4" xr:uid="{0A25E923-8E37-4F52-9D6B-552930DE4699}"/>
    <cellStyle name="Normalno" xfId="0" builtinId="0"/>
    <cellStyle name="Normalno 2" xfId="2" xr:uid="{CA20923C-0B22-4BF1-B223-578F67225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7AFA-F79E-4A8F-8D09-170F56E51F04}">
  <dimension ref="A1:A31"/>
  <sheetViews>
    <sheetView view="pageLayout" zoomScaleNormal="100" workbookViewId="0">
      <selection activeCell="A25" sqref="A25"/>
    </sheetView>
  </sheetViews>
  <sheetFormatPr defaultRowHeight="15"/>
  <cols>
    <col min="1" max="1" width="98.42578125" customWidth="1"/>
  </cols>
  <sheetData>
    <row r="1" spans="1:1">
      <c r="A1" s="4" t="s">
        <v>28</v>
      </c>
    </row>
    <row r="2" spans="1:1">
      <c r="A2" s="3"/>
    </row>
    <row r="4" spans="1:1" ht="24">
      <c r="A4" s="1" t="s">
        <v>27</v>
      </c>
    </row>
    <row r="5" spans="1:1">
      <c r="A5" s="1" t="s">
        <v>26</v>
      </c>
    </row>
    <row r="6" spans="1:1" ht="24">
      <c r="A6" s="1" t="s">
        <v>25</v>
      </c>
    </row>
    <row r="7" spans="1:1">
      <c r="A7" s="1" t="s">
        <v>24</v>
      </c>
    </row>
    <row r="8" spans="1:1" ht="24">
      <c r="A8" s="1" t="s">
        <v>23</v>
      </c>
    </row>
    <row r="9" spans="1:1" ht="24">
      <c r="A9" s="1" t="s">
        <v>22</v>
      </c>
    </row>
    <row r="10" spans="1:1">
      <c r="A10" s="1" t="s">
        <v>21</v>
      </c>
    </row>
    <row r="11" spans="1:1">
      <c r="A11" s="1" t="s">
        <v>20</v>
      </c>
    </row>
    <row r="12" spans="1:1">
      <c r="A12" s="1" t="s">
        <v>19</v>
      </c>
    </row>
    <row r="13" spans="1:1">
      <c r="A13" s="1" t="s">
        <v>18</v>
      </c>
    </row>
    <row r="14" spans="1:1">
      <c r="A14" s="1" t="s">
        <v>17</v>
      </c>
    </row>
    <row r="15" spans="1:1" ht="24">
      <c r="A15" s="1" t="s">
        <v>16</v>
      </c>
    </row>
    <row r="16" spans="1:1">
      <c r="A16" s="1" t="s">
        <v>15</v>
      </c>
    </row>
    <row r="17" spans="1:1">
      <c r="A17" s="1" t="s">
        <v>14</v>
      </c>
    </row>
    <row r="18" spans="1:1">
      <c r="A18" s="1" t="s">
        <v>13</v>
      </c>
    </row>
    <row r="19" spans="1:1">
      <c r="A19" s="1" t="s">
        <v>12</v>
      </c>
    </row>
    <row r="20" spans="1:1">
      <c r="A20" s="1" t="s">
        <v>11</v>
      </c>
    </row>
    <row r="21" spans="1:1">
      <c r="A21" s="1" t="s">
        <v>10</v>
      </c>
    </row>
    <row r="22" spans="1:1" ht="24">
      <c r="A22" s="1" t="s">
        <v>9</v>
      </c>
    </row>
    <row r="23" spans="1:1" ht="24">
      <c r="A23" s="1" t="s">
        <v>8</v>
      </c>
    </row>
    <row r="24" spans="1:1">
      <c r="A24" s="1" t="s">
        <v>7</v>
      </c>
    </row>
    <row r="25" spans="1:1" ht="24">
      <c r="A25" s="1" t="s">
        <v>6</v>
      </c>
    </row>
    <row r="26" spans="1:1">
      <c r="A26" s="1" t="s">
        <v>5</v>
      </c>
    </row>
    <row r="27" spans="1:1">
      <c r="A27" s="1" t="s">
        <v>4</v>
      </c>
    </row>
    <row r="28" spans="1:1">
      <c r="A28" s="1" t="s">
        <v>3</v>
      </c>
    </row>
    <row r="29" spans="1:1">
      <c r="A29" s="1" t="s">
        <v>2</v>
      </c>
    </row>
    <row r="30" spans="1:1">
      <c r="A30" s="2" t="s">
        <v>1</v>
      </c>
    </row>
    <row r="31" spans="1:1" ht="84">
      <c r="A31" s="1" t="s">
        <v>0</v>
      </c>
    </row>
  </sheetData>
  <pageMargins left="0.7" right="0.7" top="0.75" bottom="0.75" header="0.3" footer="0.3"/>
  <pageSetup paperSize="9" orientation="portrait" r:id="rId1"/>
  <headerFooter>
    <oddHeader>&amp;L&amp;G&amp;C&amp;"Open Sans,Uobičajeno"&amp;10&amp;K5B9BD5Razina razrade: &amp;K000000 Izvedbeni projekt&amp;R&amp;"Open Sans,Uobičajeno"&amp;10&amp;K5B9BD5Datum i mjesto izrade: &amp;K01+000
Prosinac 2022, Ivanić-Grad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8F3F-1A9E-46B4-8AC6-E672BA846ED3}">
  <dimension ref="A1:K28"/>
  <sheetViews>
    <sheetView view="pageLayout" topLeftCell="A26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23.75" customHeight="1">
      <c r="A6" s="52">
        <v>1</v>
      </c>
      <c r="B6" s="30" t="s">
        <v>76</v>
      </c>
      <c r="C6" s="59" t="s">
        <v>47</v>
      </c>
      <c r="D6" s="58">
        <v>29</v>
      </c>
      <c r="E6" s="67"/>
      <c r="F6" s="68">
        <f>D6*E6</f>
        <v>0</v>
      </c>
    </row>
    <row r="7" spans="1:8" ht="242.25">
      <c r="A7" s="52">
        <v>2</v>
      </c>
      <c r="B7" s="30" t="s">
        <v>111</v>
      </c>
      <c r="C7" s="59" t="s">
        <v>47</v>
      </c>
      <c r="D7" s="58">
        <v>1</v>
      </c>
      <c r="E7" s="67"/>
      <c r="F7" s="68">
        <f>D7*E7</f>
        <v>0</v>
      </c>
    </row>
    <row r="8" spans="1:8" ht="55.5" customHeight="1">
      <c r="A8" s="52">
        <v>3</v>
      </c>
      <c r="B8" s="30" t="s">
        <v>51</v>
      </c>
      <c r="C8" s="59" t="s">
        <v>47</v>
      </c>
      <c r="D8" s="58">
        <v>68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16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48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22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200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100</v>
      </c>
      <c r="E13" s="67"/>
      <c r="F13" s="68">
        <f>D13*E13</f>
        <v>0</v>
      </c>
    </row>
    <row r="14" spans="1:8" ht="25.5">
      <c r="A14" s="52">
        <v>9</v>
      </c>
      <c r="B14" s="30" t="s">
        <v>44</v>
      </c>
      <c r="C14" s="34" t="s">
        <v>38</v>
      </c>
      <c r="D14" s="29">
        <v>90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80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120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50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50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183.75" customHeight="1">
      <c r="A21" s="52">
        <v>16</v>
      </c>
      <c r="B21" s="60" t="s">
        <v>110</v>
      </c>
      <c r="C21" s="59" t="s">
        <v>30</v>
      </c>
      <c r="D21" s="58">
        <v>1</v>
      </c>
      <c r="E21" s="67"/>
      <c r="F21" s="68">
        <f>D21*E21</f>
        <v>0</v>
      </c>
    </row>
    <row r="22" spans="1:11" ht="144.75" customHeight="1">
      <c r="A22" s="52">
        <v>17</v>
      </c>
      <c r="B22" s="70" t="s">
        <v>84</v>
      </c>
      <c r="C22" s="59" t="s">
        <v>30</v>
      </c>
      <c r="D22" s="58">
        <v>1</v>
      </c>
      <c r="E22" s="67"/>
      <c r="F22" s="68">
        <f>D22*E22</f>
        <v>0</v>
      </c>
    </row>
    <row r="23" spans="1:11" ht="44.25" customHeight="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109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GGhC7WMZS6A2f/bwXt9lbA4ZZaIbOmDgTRhZ423aJgUF0w32xx6Gh7OspEWvb9iw/RXJ4MAWVWciV5VrQXk+rg==" saltValue="MhJ6yd4Xf1Ea+hrojoSAVA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Sans,Uobičajeno"&amp;10&amp;K5B9BD5Razina razrade:&amp;K01+000  Izvedbeni projekt
&amp;K5B9BD5Broj projekta:&amp;K01+000 E-519-22-I&amp;R&amp;"Open Sans,Uobičajeno"&amp;10&amp;K5B9BD5Datum i mjesto izrade:&amp;K01+000 
Prosinac 2022, Ivanić-Grad</oddHeader>
    <oddFooter>&amp;C&amp;"Open Sans,Regular"&amp;9&amp;K5B9BD5Građevina: &amp;K01+000Spomen dom Alojz Vulinec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3E07-9D40-4754-B49B-A2C6F9B3CBED}">
  <dimension ref="A1:K28"/>
  <sheetViews>
    <sheetView view="pageLayout" topLeftCell="A25" zoomScale="85" zoomScaleNormal="100" zoomScalePageLayoutView="85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99</v>
      </c>
      <c r="C6" s="59" t="s">
        <v>47</v>
      </c>
      <c r="D6" s="58">
        <v>9</v>
      </c>
      <c r="E6" s="67"/>
      <c r="F6" s="68">
        <f>D6*E6</f>
        <v>0</v>
      </c>
    </row>
    <row r="7" spans="1:8" ht="242.25">
      <c r="A7" s="52">
        <v>2</v>
      </c>
      <c r="B7" s="30" t="s">
        <v>115</v>
      </c>
      <c r="C7" s="59" t="s">
        <v>47</v>
      </c>
      <c r="D7" s="58">
        <v>1</v>
      </c>
      <c r="E7" s="67"/>
      <c r="F7" s="68">
        <f>D7*E7</f>
        <v>0</v>
      </c>
    </row>
    <row r="8" spans="1:8" ht="51">
      <c r="A8" s="52">
        <v>3</v>
      </c>
      <c r="B8" s="33" t="s">
        <v>51</v>
      </c>
      <c r="C8" s="59" t="s">
        <v>47</v>
      </c>
      <c r="D8" s="58">
        <v>22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8</v>
      </c>
      <c r="E9" s="67"/>
      <c r="F9" s="68">
        <f>D9*E9</f>
        <v>0</v>
      </c>
    </row>
    <row r="10" spans="1:8" ht="25.5">
      <c r="A10" s="52">
        <v>5</v>
      </c>
      <c r="B10" s="33" t="s">
        <v>49</v>
      </c>
      <c r="C10" s="59" t="s">
        <v>47</v>
      </c>
      <c r="D10" s="58">
        <v>14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10</v>
      </c>
      <c r="E11" s="67"/>
      <c r="F11" s="68">
        <f>D11*E11</f>
        <v>0</v>
      </c>
    </row>
    <row r="12" spans="1:8" ht="25.5">
      <c r="A12" s="52">
        <v>7</v>
      </c>
      <c r="B12" s="70" t="s">
        <v>46</v>
      </c>
      <c r="C12" s="59" t="s">
        <v>38</v>
      </c>
      <c r="D12" s="58">
        <v>150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120</v>
      </c>
      <c r="E13" s="67"/>
      <c r="F13" s="68">
        <f>D13*E13</f>
        <v>0</v>
      </c>
    </row>
    <row r="14" spans="1:8" ht="25.5">
      <c r="A14" s="52">
        <v>9</v>
      </c>
      <c r="B14" s="33" t="s">
        <v>44</v>
      </c>
      <c r="C14" s="34" t="s">
        <v>38</v>
      </c>
      <c r="D14" s="29">
        <v>60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80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80</v>
      </c>
      <c r="E16" s="67"/>
      <c r="F16" s="68">
        <f>D16*E16</f>
        <v>0</v>
      </c>
    </row>
    <row r="17" spans="1:11" ht="25.5">
      <c r="A17" s="52">
        <v>12</v>
      </c>
      <c r="B17" s="33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71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15</v>
      </c>
      <c r="E19" s="67"/>
      <c r="F19" s="68">
        <f>D19*E19</f>
        <v>0</v>
      </c>
    </row>
    <row r="20" spans="1:11" ht="38.25">
      <c r="A20" s="52">
        <v>15</v>
      </c>
      <c r="B20" s="7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29.5">
      <c r="A21" s="52">
        <v>16</v>
      </c>
      <c r="B21" s="70" t="s">
        <v>102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70" t="s">
        <v>114</v>
      </c>
      <c r="C22" s="59" t="s">
        <v>30</v>
      </c>
      <c r="D22" s="58">
        <v>1</v>
      </c>
      <c r="E22" s="67"/>
      <c r="F22" s="68">
        <f>D22*E22</f>
        <v>0</v>
      </c>
    </row>
    <row r="23" spans="1:11" ht="49.5" customHeight="1">
      <c r="A23" s="52">
        <v>18</v>
      </c>
      <c r="B23" s="7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70" t="s">
        <v>113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7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7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j57wm5YFbnoN5Nk4bG7HmI8lWykJc0sjD+gBO1iqMSJsNmcQ7hDD0I0hceN/uvhrT7ygRhMRtZgi+FdmYrUlZg==" saltValue="tIeU7UfW9MQyYz/TQldmng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E-539-22-I&amp;R&amp;"Open Sans,Regular"&amp;10&amp;K5B9BD5Datum i mjesto izrade:&amp;K01+000 
Prosinac 2022, Ivanić-Grad</oddHeader>
    <oddFooter>&amp;C&amp;"Open Sans,Regular"&amp;9&amp;K5B9BD5Građevina: &amp;K01+000Sunčana elektrana u sklopu svlačionice - Ivanić-Grad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3B08-D9DE-4B65-B228-53D632DD8D67}">
  <dimension ref="A1:E24"/>
  <sheetViews>
    <sheetView tabSelected="1" view="pageLayout" zoomScaleNormal="100" workbookViewId="0">
      <selection activeCell="E23" sqref="E23"/>
    </sheetView>
  </sheetViews>
  <sheetFormatPr defaultRowHeight="15"/>
  <cols>
    <col min="1" max="1" width="9.28515625" bestFit="1" customWidth="1"/>
    <col min="2" max="2" width="43.140625" customWidth="1"/>
    <col min="3" max="3" width="5" customWidth="1"/>
    <col min="4" max="4" width="13.7109375" customWidth="1"/>
    <col min="5" max="5" width="15.140625" bestFit="1" customWidth="1"/>
  </cols>
  <sheetData>
    <row r="1" spans="1:5">
      <c r="A1" s="19" t="s">
        <v>68</v>
      </c>
      <c r="B1" s="19"/>
      <c r="C1" s="19"/>
      <c r="D1" s="19"/>
      <c r="E1" s="19"/>
    </row>
    <row r="2" spans="1:5">
      <c r="A2" s="18"/>
      <c r="B2" s="15"/>
      <c r="C2" s="16"/>
      <c r="D2" s="13"/>
      <c r="E2" s="17"/>
    </row>
    <row r="3" spans="1:5">
      <c r="A3" s="21">
        <v>1</v>
      </c>
      <c r="B3" s="21" t="s">
        <v>69</v>
      </c>
      <c r="C3" s="24"/>
      <c r="D3" s="25"/>
      <c r="E3" s="63">
        <f>'DD Posavski Bregi'!F27</f>
        <v>0</v>
      </c>
    </row>
    <row r="4" spans="1:5">
      <c r="A4" s="26">
        <v>2</v>
      </c>
      <c r="B4" s="26" t="s">
        <v>77</v>
      </c>
      <c r="C4" s="27"/>
      <c r="D4" s="28"/>
      <c r="E4" s="64">
        <f>'DV Livada'!F27</f>
        <v>0</v>
      </c>
    </row>
    <row r="5" spans="1:5">
      <c r="A5" s="26">
        <v>3</v>
      </c>
      <c r="B5" s="26" t="s">
        <v>82</v>
      </c>
      <c r="C5" s="27"/>
      <c r="D5" s="28"/>
      <c r="E5" s="64">
        <f>'DV Suncokret '!F27</f>
        <v>0</v>
      </c>
    </row>
    <row r="6" spans="1:5">
      <c r="A6" s="26">
        <v>4</v>
      </c>
      <c r="B6" s="26" t="s">
        <v>87</v>
      </c>
      <c r="C6" s="27"/>
      <c r="D6" s="28"/>
      <c r="E6" s="64">
        <f>'DV Tratinčica'!F27</f>
        <v>0</v>
      </c>
    </row>
    <row r="7" spans="1:5">
      <c r="A7" s="26">
        <v>5</v>
      </c>
      <c r="B7" s="26" t="s">
        <v>94</v>
      </c>
      <c r="C7" s="27"/>
      <c r="D7" s="28"/>
      <c r="E7" s="64">
        <f>'DV Vjeverica'!F28</f>
        <v>0</v>
      </c>
    </row>
    <row r="8" spans="1:5">
      <c r="A8" s="26">
        <v>6</v>
      </c>
      <c r="B8" s="26" t="s">
        <v>100</v>
      </c>
      <c r="C8" s="27"/>
      <c r="D8" s="28"/>
      <c r="E8" s="64">
        <f>'KCIG i JVP'!F27</f>
        <v>0</v>
      </c>
    </row>
    <row r="9" spans="1:5">
      <c r="A9" s="26">
        <v>7</v>
      </c>
      <c r="B9" s="26" t="s">
        <v>104</v>
      </c>
      <c r="C9" s="27"/>
      <c r="D9" s="28"/>
      <c r="E9" s="64">
        <f>Kuglana!F27</f>
        <v>0</v>
      </c>
    </row>
    <row r="10" spans="1:5">
      <c r="A10" s="26">
        <v>8</v>
      </c>
      <c r="B10" s="26" t="s">
        <v>108</v>
      </c>
      <c r="C10" s="27"/>
      <c r="D10" s="28"/>
      <c r="E10" s="64">
        <f>'Poduzetnički inkubator'!F27</f>
        <v>0</v>
      </c>
    </row>
    <row r="11" spans="1:5">
      <c r="A11" s="26">
        <v>9</v>
      </c>
      <c r="B11" s="26" t="s">
        <v>112</v>
      </c>
      <c r="C11" s="27"/>
      <c r="D11" s="28"/>
      <c r="E11" s="64">
        <f>'SD Alojz Vulinec'!F27</f>
        <v>0</v>
      </c>
    </row>
    <row r="12" spans="1:5">
      <c r="A12" s="20">
        <v>10</v>
      </c>
      <c r="B12" s="20" t="s">
        <v>116</v>
      </c>
      <c r="C12" s="22"/>
      <c r="D12" s="23"/>
      <c r="E12" s="64">
        <f>Svlačionice!F27</f>
        <v>0</v>
      </c>
    </row>
    <row r="13" spans="1:5">
      <c r="A13" s="15"/>
      <c r="B13" s="15" t="s">
        <v>67</v>
      </c>
      <c r="C13" s="14">
        <v>0</v>
      </c>
      <c r="D13" s="13"/>
      <c r="E13" s="65">
        <v>0</v>
      </c>
    </row>
    <row r="14" spans="1:5">
      <c r="A14" s="12"/>
      <c r="B14" s="11" t="s">
        <v>66</v>
      </c>
      <c r="C14" s="10"/>
      <c r="D14" s="9"/>
      <c r="E14" s="66">
        <f>SUM(E3:E12)</f>
        <v>0</v>
      </c>
    </row>
    <row r="21" spans="3:3">
      <c r="C21" s="8"/>
    </row>
    <row r="22" spans="3:3">
      <c r="C22" s="7" t="s">
        <v>65</v>
      </c>
    </row>
    <row r="23" spans="3:3">
      <c r="C23" s="7"/>
    </row>
    <row r="24" spans="3:3">
      <c r="C24" s="7" t="s">
        <v>64</v>
      </c>
    </row>
  </sheetData>
  <mergeCells count="1">
    <mergeCell ref="A1:E1"/>
  </mergeCells>
  <pageMargins left="0.7" right="0.7" top="0.75" bottom="0.75" header="0.3" footer="0.3"/>
  <pageSetup paperSize="9" orientation="portrait" r:id="rId1"/>
  <headerFooter>
    <oddHeader>&amp;L&amp;G&amp;C&amp;"Open Sans,Uobičajeno"&amp;10&amp;K5B9BD5Razina razrade: &amp;K01+000 Izvedbeni projekt&amp;R&amp;"Open Sans,Uobičajeno"&amp;10&amp;K5B9BD5Datum i mjesto izrade: &amp;K01+000
Prosinac 2022, Ivanić-Grad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D0C4-9CAA-4EFE-A9A3-FBC0AD170B02}">
  <dimension ref="A1:K28"/>
  <sheetViews>
    <sheetView view="pageLayout" topLeftCell="A22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53</v>
      </c>
      <c r="C6" s="31" t="s">
        <v>47</v>
      </c>
      <c r="D6" s="39">
        <v>15</v>
      </c>
      <c r="E6" s="67"/>
      <c r="F6" s="68">
        <f>D6*E6</f>
        <v>0</v>
      </c>
    </row>
    <row r="7" spans="1:8" ht="242.25">
      <c r="A7" s="52">
        <v>2</v>
      </c>
      <c r="B7" s="30" t="s">
        <v>52</v>
      </c>
      <c r="C7" s="31" t="s">
        <v>47</v>
      </c>
      <c r="D7" s="39">
        <v>1</v>
      </c>
      <c r="E7" s="67"/>
      <c r="F7" s="68">
        <f>D7*E7</f>
        <v>0</v>
      </c>
    </row>
    <row r="8" spans="1:8" ht="51">
      <c r="A8" s="52">
        <v>3</v>
      </c>
      <c r="B8" s="30" t="s">
        <v>51</v>
      </c>
      <c r="C8" s="31" t="s">
        <v>47</v>
      </c>
      <c r="D8" s="39">
        <v>34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31" t="s">
        <v>47</v>
      </c>
      <c r="D9" s="39">
        <v>8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31" t="s">
        <v>47</v>
      </c>
      <c r="D10" s="39">
        <v>26</v>
      </c>
      <c r="E10" s="67"/>
      <c r="F10" s="68">
        <f>D10*E10</f>
        <v>0</v>
      </c>
    </row>
    <row r="11" spans="1:8">
      <c r="A11" s="52">
        <v>6</v>
      </c>
      <c r="B11" s="32" t="s">
        <v>48</v>
      </c>
      <c r="C11" s="31" t="s">
        <v>47</v>
      </c>
      <c r="D11" s="39">
        <v>10</v>
      </c>
      <c r="E11" s="67"/>
      <c r="F11" s="68">
        <f>D11*E11</f>
        <v>0</v>
      </c>
    </row>
    <row r="12" spans="1:8" ht="25.5">
      <c r="A12" s="52">
        <v>7</v>
      </c>
      <c r="B12" s="32" t="s">
        <v>46</v>
      </c>
      <c r="C12" s="31" t="s">
        <v>38</v>
      </c>
      <c r="D12" s="39">
        <v>150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120</v>
      </c>
      <c r="E13" s="67"/>
      <c r="F13" s="68">
        <f>D13*E13</f>
        <v>0</v>
      </c>
    </row>
    <row r="14" spans="1:8" ht="25.5">
      <c r="A14" s="52">
        <v>9</v>
      </c>
      <c r="B14" s="30" t="s">
        <v>44</v>
      </c>
      <c r="C14" s="34" t="s">
        <v>38</v>
      </c>
      <c r="D14" s="29">
        <v>60</v>
      </c>
      <c r="E14" s="67"/>
      <c r="F14" s="68">
        <f>D14*E14</f>
        <v>0</v>
      </c>
    </row>
    <row r="15" spans="1:8" ht="25.5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100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31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15</v>
      </c>
      <c r="E19" s="67"/>
      <c r="F19" s="68">
        <f>D19*E19</f>
        <v>0</v>
      </c>
    </row>
    <row r="20" spans="1:11" ht="38.25">
      <c r="A20" s="52">
        <v>15</v>
      </c>
      <c r="B20" s="32" t="s">
        <v>37</v>
      </c>
      <c r="C20" s="31" t="s">
        <v>30</v>
      </c>
      <c r="D20" s="39">
        <v>1</v>
      </c>
      <c r="E20" s="67"/>
      <c r="F20" s="68">
        <f>D20*E20</f>
        <v>0</v>
      </c>
    </row>
    <row r="21" spans="1:11" ht="204">
      <c r="A21" s="52">
        <v>16</v>
      </c>
      <c r="B21" s="32" t="s">
        <v>36</v>
      </c>
      <c r="C21" s="31" t="s">
        <v>30</v>
      </c>
      <c r="D21" s="39">
        <v>1</v>
      </c>
      <c r="E21" s="67"/>
      <c r="F21" s="68">
        <f>D21*E21</f>
        <v>0</v>
      </c>
    </row>
    <row r="22" spans="1:11" ht="153">
      <c r="A22" s="52">
        <v>17</v>
      </c>
      <c r="B22" s="32" t="s">
        <v>35</v>
      </c>
      <c r="C22" s="31" t="s">
        <v>30</v>
      </c>
      <c r="D22" s="39">
        <v>1</v>
      </c>
      <c r="E22" s="67"/>
      <c r="F22" s="68">
        <f>D22*E22</f>
        <v>0</v>
      </c>
    </row>
    <row r="23" spans="1:11" ht="51">
      <c r="A23" s="52">
        <v>18</v>
      </c>
      <c r="B23" s="32" t="s">
        <v>34</v>
      </c>
      <c r="C23" s="31" t="s">
        <v>30</v>
      </c>
      <c r="D23" s="39">
        <v>1</v>
      </c>
      <c r="E23" s="67"/>
      <c r="F23" s="68">
        <f>D23*E23</f>
        <v>0</v>
      </c>
    </row>
    <row r="24" spans="1:11" ht="25.5">
      <c r="A24" s="52">
        <v>19</v>
      </c>
      <c r="B24" s="32" t="s">
        <v>33</v>
      </c>
      <c r="C24" s="31" t="s">
        <v>30</v>
      </c>
      <c r="D24" s="39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32" t="s">
        <v>32</v>
      </c>
      <c r="C25" s="31" t="s">
        <v>30</v>
      </c>
      <c r="D25" s="39">
        <v>1</v>
      </c>
      <c r="E25" s="67"/>
      <c r="F25" s="68">
        <f>D25*E25</f>
        <v>0</v>
      </c>
    </row>
    <row r="26" spans="1:11" ht="127.5">
      <c r="A26" s="52">
        <v>21</v>
      </c>
      <c r="B26" s="32" t="s">
        <v>31</v>
      </c>
      <c r="C26" s="31" t="s">
        <v>30</v>
      </c>
      <c r="D26" s="39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OFSczRPOHQT6UK5thDZoAxbZlN33K8D6hvF+xlGvXqmzs+6i4x4P3zh6pnQeW0H53otyEO6N5zzM88qqPq9usg==" saltValue="Kl02WY85eCg5G6zLOB76Gg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E-511-22-I&amp;R&amp;"Open Sans,Regular"&amp;10&amp;K5B9BD5Datum i mjesto izrade:&amp;K01+000 
Prosinac 2022, Ivanić-Grad</oddHeader>
    <oddFooter>&amp;C&amp;"Open Sans,Regular"&amp;9&amp;K5B9BD5Građevina: &amp;K01+001Sunčana elektrana u sklopu društvenog doma Posavski Bregi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09C6-3E1F-4A3C-BEE6-BDCF084E4137}">
  <dimension ref="A1:K28"/>
  <sheetViews>
    <sheetView view="pageLayout" topLeftCell="A25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07.25" customHeight="1">
      <c r="A6" s="52">
        <v>1</v>
      </c>
      <c r="B6" s="30" t="s">
        <v>76</v>
      </c>
      <c r="C6" s="59" t="s">
        <v>47</v>
      </c>
      <c r="D6" s="58">
        <v>94</v>
      </c>
      <c r="E6" s="67"/>
      <c r="F6" s="68">
        <f>D6*E6</f>
        <v>0</v>
      </c>
    </row>
    <row r="7" spans="1:8" ht="231.75" customHeight="1">
      <c r="A7" s="52">
        <v>2</v>
      </c>
      <c r="B7" s="30" t="s">
        <v>75</v>
      </c>
      <c r="C7" s="59" t="s">
        <v>47</v>
      </c>
      <c r="D7" s="58">
        <v>1</v>
      </c>
      <c r="E7" s="67"/>
      <c r="F7" s="68">
        <f>D7*E7</f>
        <v>0</v>
      </c>
    </row>
    <row r="8" spans="1:8" ht="52.5" customHeight="1">
      <c r="A8" s="52">
        <v>3</v>
      </c>
      <c r="B8" s="30" t="s">
        <v>51</v>
      </c>
      <c r="C8" s="59" t="s">
        <v>47</v>
      </c>
      <c r="D8" s="58">
        <v>180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12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180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30</v>
      </c>
      <c r="E11" s="67"/>
      <c r="F11" s="68">
        <f>D11*E11</f>
        <v>0</v>
      </c>
    </row>
    <row r="12" spans="1:8" ht="25.5">
      <c r="A12" s="52">
        <v>7</v>
      </c>
      <c r="B12" s="60" t="s">
        <v>74</v>
      </c>
      <c r="C12" s="59" t="s">
        <v>38</v>
      </c>
      <c r="D12" s="58">
        <v>350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130</v>
      </c>
      <c r="E13" s="67"/>
      <c r="F13" s="68">
        <f>D13*E13</f>
        <v>0</v>
      </c>
    </row>
    <row r="14" spans="1:8" ht="25.5">
      <c r="A14" s="52">
        <v>9</v>
      </c>
      <c r="B14" s="30" t="s">
        <v>73</v>
      </c>
      <c r="C14" s="34" t="s">
        <v>38</v>
      </c>
      <c r="D14" s="29">
        <v>50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300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9.25" customHeight="1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65</v>
      </c>
      <c r="E19" s="67"/>
      <c r="F19" s="68">
        <f>D19*E19</f>
        <v>0</v>
      </c>
    </row>
    <row r="20" spans="1:11" ht="26.25" customHeight="1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04">
      <c r="A21" s="52">
        <v>16</v>
      </c>
      <c r="B21" s="60" t="s">
        <v>72</v>
      </c>
      <c r="C21" s="59" t="s">
        <v>30</v>
      </c>
      <c r="D21" s="58">
        <v>1</v>
      </c>
      <c r="E21" s="67"/>
      <c r="F21" s="68">
        <f>D21*E21</f>
        <v>0</v>
      </c>
    </row>
    <row r="22" spans="1:11" ht="150" customHeight="1">
      <c r="A22" s="52">
        <v>17</v>
      </c>
      <c r="B22" s="60" t="s">
        <v>71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70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vKojkB9Ivf52uH+qSeR7G+KWti7xSeIoPXNHTpbX/WlM5KuwOomsuA0IxtHzrw01fnSomqmgO50o4hZlw/1Ezw==" saltValue="qdIX3/147QPIuGNlLk1scw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Izvedbeni projekt
&amp;K5B9BD5Broj projekta:&amp;K01+000 E-512-22-I&amp;R&amp;"Open Sans,Regular"&amp;10&amp;K5B9BD5Datum i mjesto izrade:&amp;K01+000 
Prosinac 2022, Ivanić-Grad</oddHeader>
    <oddFooter>&amp;C&amp;"Open Sans,Regular"&amp;9&amp;K5B9BD5Građevina: &amp;K01+001Dječji vrtić Livada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4E0C-F0BD-4D6B-BFAB-36CA1318ED2F}">
  <dimension ref="A1:K27"/>
  <sheetViews>
    <sheetView view="pageLayout" topLeftCell="A22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76</v>
      </c>
      <c r="C6" s="59" t="s">
        <v>47</v>
      </c>
      <c r="D6" s="58">
        <v>55</v>
      </c>
      <c r="E6" s="67"/>
      <c r="F6" s="68">
        <f>D6*E6</f>
        <v>0</v>
      </c>
    </row>
    <row r="7" spans="1:8" ht="242.25">
      <c r="A7" s="52">
        <v>2</v>
      </c>
      <c r="B7" s="30" t="s">
        <v>81</v>
      </c>
      <c r="C7" s="59" t="s">
        <v>47</v>
      </c>
      <c r="D7" s="58">
        <v>1</v>
      </c>
      <c r="E7" s="67"/>
      <c r="F7" s="68">
        <f>D7*E7</f>
        <v>0</v>
      </c>
    </row>
    <row r="8" spans="1:8" ht="51">
      <c r="A8" s="52">
        <v>3</v>
      </c>
      <c r="B8" s="30" t="s">
        <v>51</v>
      </c>
      <c r="C8" s="59" t="s">
        <v>47</v>
      </c>
      <c r="D8" s="58">
        <v>116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12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104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40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250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100</v>
      </c>
      <c r="E13" s="67"/>
      <c r="F13" s="68">
        <f>D13*E13</f>
        <v>0</v>
      </c>
    </row>
    <row r="14" spans="1:8" ht="25.5">
      <c r="A14" s="52">
        <v>9</v>
      </c>
      <c r="B14" s="30" t="s">
        <v>73</v>
      </c>
      <c r="C14" s="34" t="s">
        <v>38</v>
      </c>
      <c r="D14" s="29">
        <v>70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125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50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04">
      <c r="A21" s="52">
        <v>16</v>
      </c>
      <c r="B21" s="60" t="s">
        <v>80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60" t="s">
        <v>79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78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</sheetData>
  <sheetProtection algorithmName="SHA-512" hashValue="8I+e5vRX8vm4gPYeFbt1uVMmYkbHL0udxUzN2Bs83fB/QFn/YBxtr7piVn8n/77xMv/GNkp2fb+SL0vA6TkWqg==" saltValue="JGYUC7s2AhfN81lmSR1IDA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Sans,Uobičajeno"&amp;10&amp;K5B9BD5Razina razrade:&amp;K01+000  Izvedbeni projekt
&amp;K5B9BD5Broj projekta:&amp;K01+000 E-513-22-I&amp;R&amp;"Open Sans,Uobičajeno"&amp;10&amp;K5B9BD5Datum i mjesto izrade:&amp;K01+000 
Prosinac 2022, Ivanić-Grad</oddHeader>
    <oddFooter>&amp;C&amp;"Open Sans,Regular"&amp;9&amp;K5B9BD5Građevina: &amp;K01+000Dječji vrtić Suncokret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6252-7A0C-4411-8AB5-E11376B6F0C1}">
  <dimension ref="A1:K28"/>
  <sheetViews>
    <sheetView view="pageLayout" topLeftCell="A22" zoomScale="110" zoomScaleNormal="100" zoomScalePageLayoutView="11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76</v>
      </c>
      <c r="C6" s="59" t="s">
        <v>47</v>
      </c>
      <c r="D6" s="58">
        <v>28</v>
      </c>
      <c r="E6" s="67"/>
      <c r="F6" s="68">
        <f>D6*E6</f>
        <v>0</v>
      </c>
    </row>
    <row r="7" spans="1:8" ht="242.25">
      <c r="A7" s="52">
        <v>2</v>
      </c>
      <c r="B7" s="30" t="s">
        <v>86</v>
      </c>
      <c r="C7" s="59" t="s">
        <v>47</v>
      </c>
      <c r="D7" s="58">
        <v>1</v>
      </c>
      <c r="E7" s="67"/>
      <c r="F7" s="68">
        <f>D7*E7</f>
        <v>0</v>
      </c>
    </row>
    <row r="8" spans="1:8" ht="51">
      <c r="A8" s="52">
        <v>3</v>
      </c>
      <c r="B8" s="30" t="s">
        <v>51</v>
      </c>
      <c r="C8" s="59" t="s">
        <v>47</v>
      </c>
      <c r="D8" s="58">
        <v>66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20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46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20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200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100</v>
      </c>
      <c r="E13" s="67"/>
      <c r="F13" s="68">
        <f>D13*E13</f>
        <v>0</v>
      </c>
    </row>
    <row r="14" spans="1:8" ht="25.5">
      <c r="A14" s="52">
        <v>9</v>
      </c>
      <c r="B14" s="30" t="s">
        <v>44</v>
      </c>
      <c r="C14" s="34" t="s">
        <v>38</v>
      </c>
      <c r="D14" s="29">
        <v>80</v>
      </c>
      <c r="E14" s="67"/>
      <c r="F14" s="68">
        <f>D14*E14</f>
        <v>0</v>
      </c>
    </row>
    <row r="15" spans="1:8" ht="25.5">
      <c r="A15" s="52">
        <v>10</v>
      </c>
      <c r="B15" s="30" t="s">
        <v>43</v>
      </c>
      <c r="C15" s="34" t="s">
        <v>38</v>
      </c>
      <c r="D15" s="29">
        <v>80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120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30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04">
      <c r="A21" s="52">
        <v>16</v>
      </c>
      <c r="B21" s="60" t="s">
        <v>85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60" t="s">
        <v>84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83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aytCZNlgyNbGMIyoyv1zqpjBQVL1q0xp7+mv7RiKOXT+ViSXSoNxcP4VU2Dnk1yTmFN6MQFb9iseGVSRxgrKeA==" saltValue="PCFms0pBZqTIpNfCy7NSiQ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E-514-22-I&amp;R&amp;"Open Sans,Regular"&amp;10&amp;K5B9BD5Datum i mjesto izrade:&amp;K01+000 
Prosinac 2022, Ivanić-Grad</oddHeader>
    <oddFooter>&amp;C&amp;"Open Sans,Uobičajeno"&amp;9&amp;K5B9BD5Građevina: &amp;K01+000Dječji vrtić Taratinčica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138A-3E82-40FC-81D6-BA49716784F3}">
  <dimension ref="A1:K29"/>
  <sheetViews>
    <sheetView view="pageLayout" topLeftCell="A23" zoomScaleNormal="100" workbookViewId="0">
      <selection activeCell="E27" sqref="E27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3" t="s">
        <v>93</v>
      </c>
      <c r="C6" s="59" t="s">
        <v>47</v>
      </c>
      <c r="D6" s="58">
        <v>14</v>
      </c>
      <c r="E6" s="67"/>
      <c r="F6" s="68">
        <f>D6*E6</f>
        <v>0</v>
      </c>
    </row>
    <row r="7" spans="1:8" ht="242.25">
      <c r="A7" s="52">
        <v>2</v>
      </c>
      <c r="B7" s="61" t="s">
        <v>92</v>
      </c>
      <c r="C7" s="59" t="s">
        <v>47</v>
      </c>
      <c r="D7" s="58">
        <v>1</v>
      </c>
      <c r="E7" s="67"/>
      <c r="F7" s="68">
        <f>D7*E7</f>
        <v>0</v>
      </c>
    </row>
    <row r="8" spans="1:8" ht="25.5">
      <c r="A8" s="52">
        <v>3</v>
      </c>
      <c r="B8" s="62" t="s">
        <v>91</v>
      </c>
      <c r="C8" s="59" t="s">
        <v>47</v>
      </c>
      <c r="D8" s="58">
        <v>6</v>
      </c>
      <c r="E8" s="67"/>
      <c r="F8" s="68">
        <f>D8*E8</f>
        <v>0</v>
      </c>
    </row>
    <row r="9" spans="1:8" ht="51">
      <c r="A9" s="52">
        <v>4</v>
      </c>
      <c r="B9" s="61" t="s">
        <v>90</v>
      </c>
      <c r="C9" s="59" t="s">
        <v>47</v>
      </c>
      <c r="D9" s="58">
        <v>36</v>
      </c>
      <c r="E9" s="67"/>
      <c r="F9" s="68">
        <f>D9*E9</f>
        <v>0</v>
      </c>
    </row>
    <row r="10" spans="1:8" ht="25.5">
      <c r="A10" s="52">
        <v>5</v>
      </c>
      <c r="B10" s="62" t="s">
        <v>50</v>
      </c>
      <c r="C10" s="59" t="s">
        <v>47</v>
      </c>
      <c r="D10" s="58">
        <v>16</v>
      </c>
      <c r="E10" s="67"/>
      <c r="F10" s="68">
        <f>D10*E10</f>
        <v>0</v>
      </c>
    </row>
    <row r="11" spans="1:8" ht="25.5">
      <c r="A11" s="52">
        <v>6</v>
      </c>
      <c r="B11" s="62" t="s">
        <v>49</v>
      </c>
      <c r="C11" s="59" t="s">
        <v>47</v>
      </c>
      <c r="D11" s="58">
        <v>26</v>
      </c>
      <c r="E11" s="67"/>
      <c r="F11" s="68">
        <f>D11*E11</f>
        <v>0</v>
      </c>
    </row>
    <row r="12" spans="1:8">
      <c r="A12" s="52">
        <v>7</v>
      </c>
      <c r="B12" s="60" t="s">
        <v>48</v>
      </c>
      <c r="C12" s="59" t="s">
        <v>47</v>
      </c>
      <c r="D12" s="58">
        <v>10</v>
      </c>
      <c r="E12" s="67"/>
      <c r="F12" s="68">
        <f>D12*E12</f>
        <v>0</v>
      </c>
      <c r="H12" s="53"/>
    </row>
    <row r="13" spans="1:8" ht="25.5">
      <c r="A13" s="52">
        <v>8</v>
      </c>
      <c r="B13" s="60" t="s">
        <v>46</v>
      </c>
      <c r="C13" s="59" t="s">
        <v>38</v>
      </c>
      <c r="D13" s="58">
        <v>150</v>
      </c>
      <c r="E13" s="67"/>
      <c r="F13" s="68">
        <f>D13*E13</f>
        <v>0</v>
      </c>
    </row>
    <row r="14" spans="1:8" ht="25.5">
      <c r="A14" s="52">
        <v>9</v>
      </c>
      <c r="B14" s="61" t="s">
        <v>45</v>
      </c>
      <c r="C14" s="34" t="s">
        <v>38</v>
      </c>
      <c r="D14" s="29">
        <v>100</v>
      </c>
      <c r="E14" s="67"/>
      <c r="F14" s="68">
        <f>D14*E14</f>
        <v>0</v>
      </c>
    </row>
    <row r="15" spans="1:8" ht="25.5">
      <c r="A15" s="52">
        <v>10</v>
      </c>
      <c r="B15" s="62" t="s">
        <v>44</v>
      </c>
      <c r="C15" s="34" t="s">
        <v>38</v>
      </c>
      <c r="D15" s="29">
        <v>60</v>
      </c>
      <c r="E15" s="67"/>
      <c r="F15" s="68">
        <f>D15*E15</f>
        <v>0</v>
      </c>
    </row>
    <row r="16" spans="1:8">
      <c r="A16" s="52">
        <v>11</v>
      </c>
      <c r="B16" s="30" t="s">
        <v>43</v>
      </c>
      <c r="C16" s="34" t="s">
        <v>38</v>
      </c>
      <c r="D16" s="29">
        <v>100</v>
      </c>
      <c r="E16" s="67"/>
      <c r="F16" s="68">
        <f>D16*E16</f>
        <v>0</v>
      </c>
    </row>
    <row r="17" spans="1:11" ht="25.5">
      <c r="A17" s="52">
        <v>12</v>
      </c>
      <c r="B17" s="30" t="s">
        <v>42</v>
      </c>
      <c r="C17" s="34" t="s">
        <v>38</v>
      </c>
      <c r="D17" s="29">
        <v>100</v>
      </c>
      <c r="E17" s="67"/>
      <c r="F17" s="68">
        <f>D17*E17</f>
        <v>0</v>
      </c>
    </row>
    <row r="18" spans="1:11" ht="25.5">
      <c r="A18" s="52">
        <v>13</v>
      </c>
      <c r="B18" s="30" t="s">
        <v>41</v>
      </c>
      <c r="C18" s="34" t="s">
        <v>38</v>
      </c>
      <c r="D18" s="29">
        <v>40</v>
      </c>
      <c r="E18" s="67"/>
      <c r="F18" s="68">
        <f>D18*E18</f>
        <v>0</v>
      </c>
    </row>
    <row r="19" spans="1:11" ht="25.5">
      <c r="A19" s="52">
        <v>14</v>
      </c>
      <c r="B19" s="36" t="s">
        <v>40</v>
      </c>
      <c r="C19" s="59" t="s">
        <v>30</v>
      </c>
      <c r="D19" s="29">
        <v>1</v>
      </c>
      <c r="E19" s="67"/>
      <c r="F19" s="68">
        <f>D19*E19</f>
        <v>0</v>
      </c>
    </row>
    <row r="20" spans="1:11" ht="38.25">
      <c r="A20" s="52">
        <v>15</v>
      </c>
      <c r="B20" s="61" t="s">
        <v>39</v>
      </c>
      <c r="C20" s="34" t="s">
        <v>38</v>
      </c>
      <c r="D20" s="29">
        <v>20</v>
      </c>
      <c r="E20" s="67"/>
      <c r="F20" s="68">
        <f>D20*E20</f>
        <v>0</v>
      </c>
    </row>
    <row r="21" spans="1:11" ht="38.25">
      <c r="A21" s="52">
        <v>16</v>
      </c>
      <c r="B21" s="60" t="s">
        <v>37</v>
      </c>
      <c r="C21" s="59" t="s">
        <v>30</v>
      </c>
      <c r="D21" s="58">
        <v>1</v>
      </c>
      <c r="E21" s="67"/>
      <c r="F21" s="68">
        <f>D21*E21</f>
        <v>0</v>
      </c>
    </row>
    <row r="22" spans="1:11" ht="204">
      <c r="A22" s="52">
        <v>17</v>
      </c>
      <c r="B22" s="60" t="s">
        <v>36</v>
      </c>
      <c r="C22" s="59" t="s">
        <v>30</v>
      </c>
      <c r="D22" s="58">
        <v>1</v>
      </c>
      <c r="E22" s="67"/>
      <c r="F22" s="68">
        <f>D22*E22</f>
        <v>0</v>
      </c>
    </row>
    <row r="23" spans="1:11" ht="153">
      <c r="A23" s="52">
        <v>18</v>
      </c>
      <c r="B23" s="60" t="s">
        <v>89</v>
      </c>
      <c r="C23" s="59" t="s">
        <v>30</v>
      </c>
      <c r="D23" s="58">
        <v>1</v>
      </c>
      <c r="E23" s="67"/>
      <c r="F23" s="68">
        <f>D23*E23</f>
        <v>0</v>
      </c>
    </row>
    <row r="24" spans="1:11" ht="51">
      <c r="A24" s="52">
        <v>19</v>
      </c>
      <c r="B24" s="60" t="s">
        <v>34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25.5">
      <c r="A25" s="52">
        <v>20</v>
      </c>
      <c r="B25" s="60" t="s">
        <v>88</v>
      </c>
      <c r="C25" s="59" t="s">
        <v>30</v>
      </c>
      <c r="D25" s="58">
        <v>1</v>
      </c>
      <c r="E25" s="67"/>
      <c r="F25" s="68">
        <f>D25*E25</f>
        <v>0</v>
      </c>
    </row>
    <row r="26" spans="1:11" ht="76.5">
      <c r="A26" s="52">
        <v>21</v>
      </c>
      <c r="B26" s="60" t="s">
        <v>32</v>
      </c>
      <c r="C26" s="59" t="s">
        <v>30</v>
      </c>
      <c r="D26" s="58">
        <v>1</v>
      </c>
      <c r="E26" s="67"/>
      <c r="F26" s="68">
        <f>D26*E26</f>
        <v>0</v>
      </c>
    </row>
    <row r="27" spans="1:11" ht="127.5">
      <c r="A27" s="52">
        <v>22</v>
      </c>
      <c r="B27" s="60" t="s">
        <v>31</v>
      </c>
      <c r="C27" s="59" t="s">
        <v>30</v>
      </c>
      <c r="D27" s="58">
        <v>1</v>
      </c>
      <c r="E27" s="67"/>
      <c r="F27" s="68">
        <f>D27*E27</f>
        <v>0</v>
      </c>
    </row>
    <row r="28" spans="1:11">
      <c r="A28" s="55"/>
      <c r="B28" s="37" t="s">
        <v>29</v>
      </c>
      <c r="C28" s="38"/>
      <c r="D28" s="5"/>
      <c r="E28" s="5"/>
      <c r="F28" s="69">
        <f>SUM(F6:F27)</f>
        <v>0</v>
      </c>
    </row>
    <row r="29" spans="1:11">
      <c r="A29" s="56"/>
    </row>
  </sheetData>
  <sheetProtection algorithmName="SHA-512" hashValue="xcWFBCs92reRcpptzfzQ2WUkgoZGawQM6dDIu086EXbYA5Y9ZAAtiW6kpOsNrYF1tpX9C7B+cZMUr4grhYaxkw==" saltValue="DU4tWiqOggMCfVvQSnA4Fw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E-515-22-I&amp;R&amp;"Open Sans,Regular"&amp;10&amp;K5B9BD5Datum i mjesto izrade:&amp;K01+000 
Prosinac 2022, Ivanić-Grad</oddHeader>
    <oddFooter>&amp;C&amp;"Open Sans,Regular"&amp;9&amp;K5B9BD5Građevina: &amp;K01+000Dječji vrtić Vjeverica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271F-73B9-479A-A976-05D450970310}">
  <dimension ref="A1:K28"/>
  <sheetViews>
    <sheetView view="pageLayout" topLeftCell="A22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99</v>
      </c>
      <c r="C6" s="59" t="s">
        <v>47</v>
      </c>
      <c r="D6" s="58">
        <v>56</v>
      </c>
      <c r="E6" s="67"/>
      <c r="F6" s="68">
        <f>D6*E6</f>
        <v>0</v>
      </c>
    </row>
    <row r="7" spans="1:8" ht="242.25">
      <c r="A7" s="52">
        <v>2</v>
      </c>
      <c r="B7" s="30" t="s">
        <v>98</v>
      </c>
      <c r="C7" s="59" t="s">
        <v>47</v>
      </c>
      <c r="D7" s="58">
        <v>1</v>
      </c>
      <c r="E7" s="67"/>
      <c r="F7" s="68">
        <f>D7*E7</f>
        <v>0</v>
      </c>
    </row>
    <row r="8" spans="1:8" ht="51">
      <c r="A8" s="52">
        <v>3</v>
      </c>
      <c r="B8" s="30" t="s">
        <v>51</v>
      </c>
      <c r="C8" s="59" t="s">
        <v>47</v>
      </c>
      <c r="D8" s="58">
        <v>124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24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102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40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350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120</v>
      </c>
      <c r="E13" s="67"/>
      <c r="F13" s="68">
        <f>D13*E13</f>
        <v>0</v>
      </c>
    </row>
    <row r="14" spans="1:8" ht="25.5">
      <c r="A14" s="52">
        <v>9</v>
      </c>
      <c r="B14" s="30" t="s">
        <v>73</v>
      </c>
      <c r="C14" s="34" t="s">
        <v>38</v>
      </c>
      <c r="D14" s="29">
        <v>60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250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60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04">
      <c r="A21" s="52">
        <v>16</v>
      </c>
      <c r="B21" s="60" t="s">
        <v>97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60" t="s">
        <v>96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95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LK2ftzrg5ooyYc7e2dZ1/80IAN/q0RShkqxAebQt4m+APRtn+k6bmkV2ptYeFOxoCI+8P61jzTuAp2pM+5FHBw==" saltValue="YyDjE7WmwGpRAWxwimnnTw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E-516-22-I&amp;R&amp;"Open Sans,Regular"&amp;10&amp;K5B9BD5Datum i mjesto izrade:&amp;K01+000 
Prosinac 2022, Ivanić-Grad</oddHeader>
    <oddFooter>&amp;C&amp;"Open Sans,Regular"&amp;9&amp;K5B9BD5Građevina: &amp;K01+000Komunalni centar d.o.o. i Javna vatrogasna postrojba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7725-18BD-493E-9F66-8127FBE2166B}">
  <dimension ref="A1:K28"/>
  <sheetViews>
    <sheetView view="pageLayout" topLeftCell="A22" zoomScaleNormal="10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99</v>
      </c>
      <c r="C6" s="59" t="s">
        <v>47</v>
      </c>
      <c r="D6" s="58">
        <v>16</v>
      </c>
      <c r="E6" s="67"/>
      <c r="F6" s="68">
        <f>D6*E6</f>
        <v>0</v>
      </c>
    </row>
    <row r="7" spans="1:8" ht="242.25">
      <c r="A7" s="52">
        <v>2</v>
      </c>
      <c r="B7" s="30" t="s">
        <v>103</v>
      </c>
      <c r="C7" s="59" t="s">
        <v>47</v>
      </c>
      <c r="D7" s="58">
        <v>1</v>
      </c>
      <c r="E7" s="67"/>
      <c r="F7" s="68">
        <f>D7*E7</f>
        <v>0</v>
      </c>
    </row>
    <row r="8" spans="1:8" ht="51">
      <c r="A8" s="52">
        <v>3</v>
      </c>
      <c r="B8" s="30" t="s">
        <v>51</v>
      </c>
      <c r="C8" s="59" t="s">
        <v>47</v>
      </c>
      <c r="D8" s="58">
        <v>36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8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28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10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150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120</v>
      </c>
      <c r="E13" s="67"/>
      <c r="F13" s="68">
        <f>D13*E13</f>
        <v>0</v>
      </c>
    </row>
    <row r="14" spans="1:8" ht="25.5">
      <c r="A14" s="52">
        <v>9</v>
      </c>
      <c r="B14" s="30" t="s">
        <v>44</v>
      </c>
      <c r="C14" s="34" t="s">
        <v>38</v>
      </c>
      <c r="D14" s="29">
        <v>60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100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40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15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16.75">
      <c r="A21" s="52">
        <v>16</v>
      </c>
      <c r="B21" s="60" t="s">
        <v>102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60" t="s">
        <v>35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101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8EHo6Uahyz2iysH3hGs+zndCaSZFvHjGuLHYgd73qfNtXe+jmjXj/WuM4MGDjWw6vPIJaBXa3K6LlqwxSj1QGw==" saltValue="iO+p96LneFx5wggreROR8g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Sans,Uobičajeno"&amp;10&amp;K5B9BD5Razina razrade:&amp;K01+000  Izvedbeni projekt
&amp;K5B9BD5Broj projekta:&amp;K01+000 E-517-22-I&amp;R&amp;"Open Sans,Uobičajeno"&amp;10&amp;K5B9BD5Datum i mjesto izrade:&amp;K01+000 
Prosinac 2022, Ivanić-Grad</oddHeader>
    <oddFooter>&amp;C&amp;"Open Sans,Regular"&amp;9&amp;K5B9BD5Građevina: &amp;K01+000Sunčana elektrana u sklopu kuglane - Ivanić-Grad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8812-971C-454B-A943-69462EBF35A0}">
  <dimension ref="A1:K28"/>
  <sheetViews>
    <sheetView view="pageLayout" topLeftCell="A25" zoomScale="90" zoomScaleNormal="100" zoomScalePageLayoutView="90" workbookViewId="0">
      <selection activeCell="E26" sqref="E26"/>
    </sheetView>
  </sheetViews>
  <sheetFormatPr defaultRowHeight="15"/>
  <cols>
    <col min="1" max="1" width="4.7109375" style="43" customWidth="1"/>
    <col min="2" max="2" width="44.28515625" style="43" customWidth="1"/>
    <col min="3" max="3" width="6.28515625" style="57" customWidth="1"/>
    <col min="4" max="4" width="5" style="57" customWidth="1"/>
    <col min="5" max="5" width="11.85546875" style="57" customWidth="1"/>
    <col min="6" max="6" width="15.140625" style="57" bestFit="1" customWidth="1"/>
    <col min="7" max="16384" width="9.140625" style="43"/>
  </cols>
  <sheetData>
    <row r="1" spans="1:8">
      <c r="A1" s="40" t="s">
        <v>63</v>
      </c>
      <c r="B1" s="41"/>
      <c r="C1" s="41"/>
      <c r="D1" s="41"/>
      <c r="E1" s="41"/>
      <c r="F1" s="42"/>
    </row>
    <row r="2" spans="1:8">
      <c r="A2" s="44" t="s">
        <v>62</v>
      </c>
      <c r="B2" s="45" t="s">
        <v>61</v>
      </c>
      <c r="C2" s="45" t="s">
        <v>60</v>
      </c>
      <c r="D2" s="46" t="s">
        <v>59</v>
      </c>
      <c r="E2" s="47" t="s">
        <v>58</v>
      </c>
      <c r="F2" s="46" t="s">
        <v>57</v>
      </c>
    </row>
    <row r="3" spans="1:8">
      <c r="A3" s="48" t="s">
        <v>56</v>
      </c>
      <c r="B3" s="48"/>
      <c r="C3" s="48"/>
      <c r="D3" s="48"/>
      <c r="E3" s="48"/>
      <c r="F3" s="48"/>
    </row>
    <row r="4" spans="1:8" ht="42" customHeight="1">
      <c r="A4" s="49" t="s">
        <v>55</v>
      </c>
      <c r="B4" s="49"/>
      <c r="C4" s="49"/>
      <c r="D4" s="49"/>
      <c r="E4" s="49"/>
      <c r="F4" s="49"/>
    </row>
    <row r="5" spans="1:8">
      <c r="A5" s="50">
        <v>1.1000000000000001</v>
      </c>
      <c r="B5" s="50" t="s">
        <v>54</v>
      </c>
      <c r="C5" s="51"/>
      <c r="D5" s="51"/>
      <c r="E5" s="51"/>
      <c r="F5" s="51"/>
    </row>
    <row r="6" spans="1:8" ht="114.75">
      <c r="A6" s="52">
        <v>1</v>
      </c>
      <c r="B6" s="30" t="s">
        <v>99</v>
      </c>
      <c r="C6" s="59" t="s">
        <v>47</v>
      </c>
      <c r="D6" s="58">
        <v>32</v>
      </c>
      <c r="E6" s="67"/>
      <c r="F6" s="68">
        <f>D6*E6</f>
        <v>0</v>
      </c>
    </row>
    <row r="7" spans="1:8" ht="242.25">
      <c r="A7" s="52">
        <v>2</v>
      </c>
      <c r="B7" s="30" t="s">
        <v>107</v>
      </c>
      <c r="C7" s="59" t="s">
        <v>47</v>
      </c>
      <c r="D7" s="58">
        <v>1</v>
      </c>
      <c r="E7" s="67"/>
      <c r="F7" s="68">
        <f>D7*E7</f>
        <v>0</v>
      </c>
    </row>
    <row r="8" spans="1:8" ht="25.5">
      <c r="A8" s="52">
        <v>3</v>
      </c>
      <c r="B8" s="30" t="s">
        <v>106</v>
      </c>
      <c r="C8" s="59" t="s">
        <v>47</v>
      </c>
      <c r="D8" s="58">
        <v>12</v>
      </c>
      <c r="E8" s="67"/>
      <c r="F8" s="68">
        <f>D8*E8</f>
        <v>0</v>
      </c>
    </row>
    <row r="9" spans="1:8" ht="25.5">
      <c r="A9" s="52">
        <v>4</v>
      </c>
      <c r="B9" s="30" t="s">
        <v>50</v>
      </c>
      <c r="C9" s="59" t="s">
        <v>47</v>
      </c>
      <c r="D9" s="58">
        <v>8</v>
      </c>
      <c r="E9" s="67"/>
      <c r="F9" s="68">
        <f>D9*E9</f>
        <v>0</v>
      </c>
    </row>
    <row r="10" spans="1:8" ht="25.5">
      <c r="A10" s="52">
        <v>5</v>
      </c>
      <c r="B10" s="30" t="s">
        <v>49</v>
      </c>
      <c r="C10" s="59" t="s">
        <v>47</v>
      </c>
      <c r="D10" s="58">
        <v>60</v>
      </c>
      <c r="E10" s="67"/>
      <c r="F10" s="68">
        <f>D10*E10</f>
        <v>0</v>
      </c>
    </row>
    <row r="11" spans="1:8">
      <c r="A11" s="52">
        <v>6</v>
      </c>
      <c r="B11" s="60" t="s">
        <v>48</v>
      </c>
      <c r="C11" s="59" t="s">
        <v>47</v>
      </c>
      <c r="D11" s="58">
        <v>20</v>
      </c>
      <c r="E11" s="67"/>
      <c r="F11" s="68">
        <f>D11*E11</f>
        <v>0</v>
      </c>
    </row>
    <row r="12" spans="1:8" ht="25.5">
      <c r="A12" s="52">
        <v>7</v>
      </c>
      <c r="B12" s="60" t="s">
        <v>46</v>
      </c>
      <c r="C12" s="59" t="s">
        <v>38</v>
      </c>
      <c r="D12" s="58">
        <v>250</v>
      </c>
      <c r="E12" s="67"/>
      <c r="F12" s="68">
        <f>D12*E12</f>
        <v>0</v>
      </c>
      <c r="H12" s="53"/>
    </row>
    <row r="13" spans="1:8" ht="25.5">
      <c r="A13" s="52">
        <v>8</v>
      </c>
      <c r="B13" s="33" t="s">
        <v>45</v>
      </c>
      <c r="C13" s="34" t="s">
        <v>38</v>
      </c>
      <c r="D13" s="29">
        <v>100</v>
      </c>
      <c r="E13" s="67"/>
      <c r="F13" s="68">
        <f>D13*E13</f>
        <v>0</v>
      </c>
    </row>
    <row r="14" spans="1:8" ht="25.5">
      <c r="A14" s="52">
        <v>9</v>
      </c>
      <c r="B14" s="30" t="s">
        <v>73</v>
      </c>
      <c r="C14" s="34" t="s">
        <v>38</v>
      </c>
      <c r="D14" s="29">
        <v>80</v>
      </c>
      <c r="E14" s="67"/>
      <c r="F14" s="68">
        <f>D14*E14</f>
        <v>0</v>
      </c>
    </row>
    <row r="15" spans="1:8">
      <c r="A15" s="52">
        <v>10</v>
      </c>
      <c r="B15" s="30" t="s">
        <v>43</v>
      </c>
      <c r="C15" s="34" t="s">
        <v>38</v>
      </c>
      <c r="D15" s="29">
        <v>100</v>
      </c>
      <c r="E15" s="67"/>
      <c r="F15" s="68">
        <f>D15*E15</f>
        <v>0</v>
      </c>
    </row>
    <row r="16" spans="1:8" ht="25.5">
      <c r="A16" s="52">
        <v>11</v>
      </c>
      <c r="B16" s="30" t="s">
        <v>42</v>
      </c>
      <c r="C16" s="34" t="s">
        <v>38</v>
      </c>
      <c r="D16" s="29">
        <v>150</v>
      </c>
      <c r="E16" s="67"/>
      <c r="F16" s="68">
        <f>D16*E16</f>
        <v>0</v>
      </c>
    </row>
    <row r="17" spans="1:11" ht="25.5">
      <c r="A17" s="52">
        <v>12</v>
      </c>
      <c r="B17" s="30" t="s">
        <v>41</v>
      </c>
      <c r="C17" s="34" t="s">
        <v>38</v>
      </c>
      <c r="D17" s="29">
        <v>60</v>
      </c>
      <c r="E17" s="67"/>
      <c r="F17" s="68">
        <f>D17*E17</f>
        <v>0</v>
      </c>
    </row>
    <row r="18" spans="1:11" ht="25.5">
      <c r="A18" s="52">
        <v>13</v>
      </c>
      <c r="B18" s="36" t="s">
        <v>40</v>
      </c>
      <c r="C18" s="59" t="s">
        <v>30</v>
      </c>
      <c r="D18" s="29">
        <v>1</v>
      </c>
      <c r="E18" s="67"/>
      <c r="F18" s="68">
        <f>D18*E18</f>
        <v>0</v>
      </c>
    </row>
    <row r="19" spans="1:11" ht="38.25">
      <c r="A19" s="52">
        <v>14</v>
      </c>
      <c r="B19" s="33" t="s">
        <v>39</v>
      </c>
      <c r="C19" s="34" t="s">
        <v>38</v>
      </c>
      <c r="D19" s="29">
        <v>50</v>
      </c>
      <c r="E19" s="67"/>
      <c r="F19" s="68">
        <f>D19*E19</f>
        <v>0</v>
      </c>
    </row>
    <row r="20" spans="1:11" ht="38.25">
      <c r="A20" s="52">
        <v>15</v>
      </c>
      <c r="B20" s="60" t="s">
        <v>37</v>
      </c>
      <c r="C20" s="59" t="s">
        <v>30</v>
      </c>
      <c r="D20" s="58">
        <v>1</v>
      </c>
      <c r="E20" s="67"/>
      <c r="F20" s="68">
        <f>D20*E20</f>
        <v>0</v>
      </c>
    </row>
    <row r="21" spans="1:11" ht="204">
      <c r="A21" s="52">
        <v>16</v>
      </c>
      <c r="B21" s="60" t="s">
        <v>85</v>
      </c>
      <c r="C21" s="59" t="s">
        <v>30</v>
      </c>
      <c r="D21" s="58">
        <v>1</v>
      </c>
      <c r="E21" s="67"/>
      <c r="F21" s="68">
        <f>D21*E21</f>
        <v>0</v>
      </c>
    </row>
    <row r="22" spans="1:11" ht="153">
      <c r="A22" s="52">
        <v>17</v>
      </c>
      <c r="B22" s="60" t="s">
        <v>79</v>
      </c>
      <c r="C22" s="59" t="s">
        <v>30</v>
      </c>
      <c r="D22" s="58">
        <v>1</v>
      </c>
      <c r="E22" s="67"/>
      <c r="F22" s="68">
        <f>D22*E22</f>
        <v>0</v>
      </c>
    </row>
    <row r="23" spans="1:11" ht="51">
      <c r="A23" s="52">
        <v>18</v>
      </c>
      <c r="B23" s="60" t="s">
        <v>34</v>
      </c>
      <c r="C23" s="59" t="s">
        <v>30</v>
      </c>
      <c r="D23" s="58">
        <v>1</v>
      </c>
      <c r="E23" s="67"/>
      <c r="F23" s="68">
        <f>D23*E23</f>
        <v>0</v>
      </c>
    </row>
    <row r="24" spans="1:11" ht="25.5">
      <c r="A24" s="52">
        <v>19</v>
      </c>
      <c r="B24" s="60" t="s">
        <v>105</v>
      </c>
      <c r="C24" s="59" t="s">
        <v>30</v>
      </c>
      <c r="D24" s="58">
        <v>1</v>
      </c>
      <c r="E24" s="67"/>
      <c r="F24" s="68">
        <f>D24*E24</f>
        <v>0</v>
      </c>
      <c r="G24" s="33"/>
      <c r="H24" s="34"/>
      <c r="I24" s="35"/>
      <c r="J24" s="6"/>
      <c r="K24" s="54"/>
    </row>
    <row r="25" spans="1:11" ht="76.5">
      <c r="A25" s="52">
        <v>20</v>
      </c>
      <c r="B25" s="60" t="s">
        <v>32</v>
      </c>
      <c r="C25" s="59" t="s">
        <v>30</v>
      </c>
      <c r="D25" s="58">
        <v>1</v>
      </c>
      <c r="E25" s="67"/>
      <c r="F25" s="68">
        <f>D25*E25</f>
        <v>0</v>
      </c>
    </row>
    <row r="26" spans="1:11" ht="127.5">
      <c r="A26" s="52">
        <v>21</v>
      </c>
      <c r="B26" s="60" t="s">
        <v>31</v>
      </c>
      <c r="C26" s="59" t="s">
        <v>30</v>
      </c>
      <c r="D26" s="58">
        <v>1</v>
      </c>
      <c r="E26" s="67"/>
      <c r="F26" s="68">
        <f>D26*E26</f>
        <v>0</v>
      </c>
    </row>
    <row r="27" spans="1:11">
      <c r="A27" s="55"/>
      <c r="B27" s="37" t="s">
        <v>29</v>
      </c>
      <c r="C27" s="38"/>
      <c r="D27" s="5"/>
      <c r="E27" s="5"/>
      <c r="F27" s="69">
        <f>SUM(F6:F26)</f>
        <v>0</v>
      </c>
    </row>
    <row r="28" spans="1:11">
      <c r="A28" s="56"/>
    </row>
  </sheetData>
  <sheetProtection algorithmName="SHA-512" hashValue="0csVmAG5P9uj3ZZtyBZRaYeRYEKvElMwpvtuxn09rbNTbWYTFTAO8vEfALUI/xX+Qyvjerf/oyTTXkxmaYqG8g==" saltValue="Gi2SjrwkR6Ma0DmDqBGEEw==" spinCount="100000" sheet="1" objects="1" scenarios="1"/>
  <mergeCells count="3">
    <mergeCell ref="A1:F1"/>
    <mergeCell ref="A3:F3"/>
    <mergeCell ref="A4:F4"/>
  </mergeCells>
  <pageMargins left="0.7" right="0.7" top="0.75" bottom="0.75" header="0.3" footer="0.3"/>
  <pageSetup paperSize="9" orientation="portrait" r:id="rId1"/>
  <headerFooter>
    <oddHeader>&amp;L&amp;G&amp;C&amp;"Open Sans,Regular"&amp;10&amp;K5B9BD5Razina razrade:&amp;K01+000  Izvedbeni projekt
&amp;K5B9BD5Broj projekta:&amp;K01+000 E-518-22-I&amp;R&amp;"Open Sans,Regular"&amp;10&amp;K5B9BD5Datum i mjesto izrade:&amp;K01+000 
Prosinac 2022, Ivanić-Grad</oddHeader>
    <oddFooter>&amp;C&amp;"Open Sans,Uobičajeno"&amp;9&amp;K5B9BD5Građevina: &amp;K01+000Modularni drvno tehnološki poduzetnički inkubator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Opći uvjeti</vt:lpstr>
      <vt:lpstr>DD Posavski Bregi</vt:lpstr>
      <vt:lpstr>DV Livada</vt:lpstr>
      <vt:lpstr>DV Suncokret </vt:lpstr>
      <vt:lpstr>DV Tratinčica</vt:lpstr>
      <vt:lpstr>DV Vjeverica</vt:lpstr>
      <vt:lpstr>KCIG i JVP</vt:lpstr>
      <vt:lpstr>Kuglana</vt:lpstr>
      <vt:lpstr>Poduzetnički inkubator</vt:lpstr>
      <vt:lpstr>SD Alojz Vulinec</vt:lpstr>
      <vt:lpstr>Svlačionice</vt:lpstr>
      <vt:lpstr>Rekapitulacija_Elektro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Madaras</dc:creator>
  <cp:lastModifiedBy>Martin Madaras</cp:lastModifiedBy>
  <dcterms:created xsi:type="dcterms:W3CDTF">2015-06-05T18:19:34Z</dcterms:created>
  <dcterms:modified xsi:type="dcterms:W3CDTF">2023-01-10T10:29:19Z</dcterms:modified>
</cp:coreProperties>
</file>